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892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55" i="1" l="1"/>
  <c r="G55" i="1"/>
  <c r="K55" i="1"/>
  <c r="K53" i="1"/>
  <c r="J53" i="1"/>
  <c r="H53" i="1"/>
  <c r="J55" i="1" l="1"/>
  <c r="I43" i="1" l="1"/>
  <c r="I44" i="1"/>
  <c r="I45" i="1"/>
  <c r="I46" i="1"/>
  <c r="I47" i="1"/>
  <c r="I48" i="1"/>
  <c r="I49" i="1"/>
  <c r="I50" i="1"/>
  <c r="I41" i="1"/>
  <c r="I42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51" i="1"/>
  <c r="I52" i="1"/>
  <c r="I11" i="1"/>
  <c r="G53" i="1" l="1"/>
  <c r="I53" i="1" s="1"/>
</calcChain>
</file>

<file path=xl/sharedStrings.xml><?xml version="1.0" encoding="utf-8"?>
<sst xmlns="http://schemas.openxmlformats.org/spreadsheetml/2006/main" count="134" uniqueCount="115">
  <si>
    <t/>
  </si>
  <si>
    <t>КБК</t>
  </si>
  <si>
    <t>Уточненный план на 2016</t>
  </si>
  <si>
    <t>Отчет</t>
  </si>
  <si>
    <t>\0100\\\\\\\211\\\\\ \</t>
  </si>
  <si>
    <t>21 034 866,66</t>
  </si>
  <si>
    <t xml:space="preserve"> </t>
  </si>
  <si>
    <t>14 927 884,43</t>
  </si>
  <si>
    <t>1 565 000,00</t>
  </si>
  <si>
    <t>1 008 808,77</t>
  </si>
  <si>
    <t>1 509 200,00</t>
  </si>
  <si>
    <t>925 761,74</t>
  </si>
  <si>
    <t>1 105 390,00</t>
  </si>
  <si>
    <t>809 863,26</t>
  </si>
  <si>
    <t>2 817 124,00</t>
  </si>
  <si>
    <t>2 348 300,78</t>
  </si>
  <si>
    <t>1 418 000,00</t>
  </si>
  <si>
    <t>1 171 133,85</t>
  </si>
  <si>
    <t>1 582 256,96</t>
  </si>
  <si>
    <t>1 256 783,63</t>
  </si>
  <si>
    <t>1 526 309,84</t>
  </si>
  <si>
    <t>1 086 221,57</t>
  </si>
  <si>
    <t>1 518 562,45</t>
  </si>
  <si>
    <t>1 038 938,23</t>
  </si>
  <si>
    <t>1 836 605,06</t>
  </si>
  <si>
    <t>1 072 413,24</t>
  </si>
  <si>
    <t>1 573 650,06</t>
  </si>
  <si>
    <t>975 048,28</t>
  </si>
  <si>
    <t>1 288 170,00</t>
  </si>
  <si>
    <t>818 020,58</t>
  </si>
  <si>
    <t>1 779 200,00</t>
  </si>
  <si>
    <t>1 332 271,27</t>
  </si>
  <si>
    <t>1 515 398,29</t>
  </si>
  <si>
    <t>1 084 319,23</t>
  </si>
  <si>
    <t>6 357 883,10</t>
  </si>
  <si>
    <t>4 184 914,19</t>
  </si>
  <si>
    <t>497 000,00</t>
  </si>
  <si>
    <t>273 641,98</t>
  </si>
  <si>
    <t>500 800,00</t>
  </si>
  <si>
    <t>243 051,63</t>
  </si>
  <si>
    <t>464 000,00</t>
  </si>
  <si>
    <t>233 869,13</t>
  </si>
  <si>
    <t>777 692,27</t>
  </si>
  <si>
    <t>640 185,29</t>
  </si>
  <si>
    <t>372 000,00</t>
  </si>
  <si>
    <t>328 467,11</t>
  </si>
  <si>
    <t>452 828,87</t>
  </si>
  <si>
    <t>361 544,48</t>
  </si>
  <si>
    <t>393 170,00</t>
  </si>
  <si>
    <t>311 087,78</t>
  </si>
  <si>
    <t>486 000,00</t>
  </si>
  <si>
    <t>284 616,87</t>
  </si>
  <si>
    <t>540 000,00</t>
  </si>
  <si>
    <t>289 206,29</t>
  </si>
  <si>
    <t>426 308,68</t>
  </si>
  <si>
    <t>300 029,59</t>
  </si>
  <si>
    <t>374 495,29</t>
  </si>
  <si>
    <t>244 160,06</t>
  </si>
  <si>
    <t>579 587,99</t>
  </si>
  <si>
    <t>363 450,33</t>
  </si>
  <si>
    <t>494 000,00</t>
  </si>
  <si>
    <t>311 603,65</t>
  </si>
  <si>
    <t>Муниципальная программа «Социальная поддержка граждан в муниципальном районе Зилаирский район Республики Башкортостан»</t>
  </si>
  <si>
    <t>Муниципальная программа «Ремонт и содержание систем централизованного водоснабжения в муниципальном районе Зилаирский район»</t>
  </si>
  <si>
    <t>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»</t>
  </si>
  <si>
    <t>Муниципальная программа «По противодействию злоупотреблению наркотиками и их незаконному обороту в муниципальном районе Зилаирский район Республики Башкортостан»</t>
  </si>
  <si>
    <t>Муниципальная программа «Развитие и поддержка малого и среднего предпринимательства в муниципальном районе Зилаирский район Республики Башкортостан »</t>
  </si>
  <si>
    <t>Муниципальная программа «Пожарная безопасность в муниципальном районе Зилаирский район Республики Башкортостан »</t>
  </si>
  <si>
    <t>Муниципальная программа «Развитие муниципального управления, муниципальной службы в муниципальном районе Зилаирский район Республики Башкортостан»</t>
  </si>
  <si>
    <t>Муниципальная программа " Обустройство контейнерных площадок в населенных пунктах с. Зилаир, д. Анновка, с. Петровка, д. Васильевка сельского поселения Зилаирский сельсовет муниципального района Зилаирский район Республики Башкортостан</t>
  </si>
  <si>
    <t>Муниципальная программа «Внесение изменений  в Правила землепользования и застройки сельских поселений муниципального района Зилаирский район Республики Башкортостан».</t>
  </si>
  <si>
    <t>Муниципальная программа «Подготовка и выдача градостроительных планов земельных учатсков субъектам градостроительной деятельности"</t>
  </si>
  <si>
    <t>Муниципальная программа «Разработка проектов планировки и межевания отдельных территорий сельских поселений муниципального района Зилаирский район»</t>
  </si>
  <si>
    <t>Муниципальная программа  «Кадастровая оценка земельно имущественного комплекса на территории муниципального района Зилаирский район республики Башкортостан»</t>
  </si>
  <si>
    <t>Муниципальная программа «Внесение изменений  в генеральные планы сельских поселений муниципального района Зилаирский район Республики Башкортостан».</t>
  </si>
  <si>
    <t xml:space="preserve">Муниципальная программа «Внесение сведений в ЕГРН о территориальных зонах населенных пунктов в муниципальном районе Зилаирский район в 2019 году». </t>
  </si>
  <si>
    <t xml:space="preserve">Муниципальная программа «Формирование современной городской среды на территории муниципального района Зилаирский район 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</si>
  <si>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 »</t>
  </si>
  <si>
    <t xml:space="preserve">Муниципальная программа "Развитие единой дежурно-диспетчерской службы муниципального района Зилаирский район Республики Башкортостан » </t>
  </si>
  <si>
    <t>Муниципальная программа"Развитие информационно-консультационных услуг в муниципальном районе Зилаирский район Республики Башкортостан  "</t>
  </si>
  <si>
    <t>Муниципальная программа «Развитие дорожного хозяйства в муниципальном районе Зилаирский район республики Башкортостан»</t>
  </si>
  <si>
    <t>Муниципальная программа «Строительство распределительных сетей газопровода в д. Сидоровка  муниципального района Зилаирский район»</t>
  </si>
  <si>
    <t>Муниципальная программа «Развитие  образования муниципального района Зилаирский район Республики Башкортостан»</t>
  </si>
  <si>
    <t>Муниципальная программа  «Развитие культуры и искусства муниципальном районе Зилаирский район»</t>
  </si>
  <si>
    <t>Муниципальная программа "Развитие физической культуры и спорта в муниципальном районе Зилаирский район Республики Башкортостан "</t>
  </si>
  <si>
    <t>Муниципальная программа "Управление  муниципальными финансами  и регулирование межбюджетных отношений в муниципальном районе Зилаирский район Республики Башкортостан "</t>
  </si>
  <si>
    <t>Муниципальная программа «В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,муниципальном районе Зилаирский район Республики Башкортостан»</t>
  </si>
  <si>
    <t xml:space="preserve">Муниципальная программа "Развитие молодежной политики в муниципальном районе Зилаирский район Республики Башкортостан" </t>
  </si>
  <si>
    <t>Муниципальная программа «Укрепление единства межнациональных и межконфессиональных отношений в муниципальном районе Зилаирский район Республики Башкортостан »</t>
  </si>
  <si>
    <t>Муниципальная программа «Проектирование объекта строительства  централизованной системы водоснабжения с.Юлдыбаево муниципального района Зилаирский район РБ»</t>
  </si>
  <si>
    <t>Муниципальная программа «Проведение капитального ремонта  общего имущества в многоквартирных домах на территории муниципального района Зилаирский район РБ»</t>
  </si>
  <si>
    <t>Муниципальная программа «Комплексное развитие сельских территорий в муниципальном районе Зилаирский район Республики Башкортостан»</t>
  </si>
  <si>
    <t>2021 год</t>
  </si>
  <si>
    <t>2022 год</t>
  </si>
  <si>
    <t>тыс.</t>
  </si>
  <si>
    <t>2023 год</t>
  </si>
  <si>
    <t>Муниципальная программа "По подготовке объектов энергетическогог хозяйства, жилищно-коммунального хозяйства к работе в осенне-зимний период"</t>
  </si>
  <si>
    <t>% к 2020 году</t>
  </si>
  <si>
    <t>Муниципальная программа «Улучшение наружного освещения населенных пунктов муниципального района Зилаирский район РБ»</t>
  </si>
  <si>
    <t>Муниципальная программа «Приобретение коммунальной техники для нужд муниципального района Зилаирский район РБ"</t>
  </si>
  <si>
    <t>Муниципальная программа «Ликвидация несанкционированных свалок  муниципального района Зилаирский район РБ"</t>
  </si>
  <si>
    <t>Муниципальная программа «Обеспечение жильем молодых семей в мунииципальном районе Зилаирский район РБ"</t>
  </si>
  <si>
    <t>Муниципальная программа " Обеспечение жилыми помещениями инвалидов и семей, имеющих детей -инвалидов, нуждающихся в жилых помещениях, предоставляемых по договорам социального займа, вставших на учет после 1 января 2005 года и страдающих тяжелыми формами хронических заболеваний в муниципальном районе Зилаирский район РБ"</t>
  </si>
  <si>
    <t>Муниципальная программа "Организация транспортного обслуживания населения пассажирским автомобильным транспортом на территории муниципального района Зилаирский район Республики Башкортостан"</t>
  </si>
  <si>
    <t>Муниципальная программа "Обустройство контейнерных площадок с контейнерами на территории муниципального района Зилаирский район Республики Башкортостан"</t>
  </si>
  <si>
    <t>Муниципальная программа "Разработка проектно-сметной документации на объект "Обустройство исторического центра с. Зилаир на участке дороги по улице Ленина от здания старого пожарного депо до пер. Бурзянцева со строительством бульвара на 2021 год"</t>
  </si>
  <si>
    <t>Муниципальная программа " Демонтаж установленных рекламных конструкций на территории муниципального района Зилаирский район Республики Башкортостан на 2021 год"</t>
  </si>
  <si>
    <t>Муниципальная программа " Приобретение прицепной цистерны для питьевой воды для нужд населения муниципального района на 2021 год"</t>
  </si>
  <si>
    <t>Итого программные расходы</t>
  </si>
  <si>
    <t>ИТОГО расходы</t>
  </si>
  <si>
    <t>оценка 2020 года</t>
  </si>
  <si>
    <t>Условно-утвержденные расходы (непрограммные расходы)</t>
  </si>
  <si>
    <r>
      <t xml:space="preserve">Муниципальная программа </t>
    </r>
    <r>
      <rPr>
        <sz val="12"/>
        <color rgb="FF000000"/>
        <rFont val="Times New Roman"/>
        <family val="1"/>
        <charset val="204"/>
      </rPr>
      <t>"Профилактика терроризма и экстремизма, обеспечение безопасности населения и территории муниципального района Зилаирский район»</t>
    </r>
  </si>
  <si>
    <t>Наименование муниципальной программы</t>
  </si>
  <si>
    <t>Сведения о расходах бюджета муниципального образования РБ по муниципальным программам на очередной финансовый год и плановый период в сравнении с ожидаемым исполнением на текущий финансовый год (оценкой текущего финансового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</si>
</sst>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left" vertical="center" shrinkToFit="1"/>
    </xf>
    <xf numFmtId="165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right" vertical="center" shrinkToFit="1"/>
    </xf>
    <xf numFmtId="164" fontId="5" fillId="0" borderId="1" xfId="0" applyNumberFormat="1" applyFont="1" applyBorder="1"/>
    <xf numFmtId="0" fontId="5" fillId="0" borderId="1" xfId="0" applyFont="1" applyBorder="1"/>
    <xf numFmtId="164" fontId="3" fillId="0" borderId="1" xfId="0" applyNumberFormat="1" applyFont="1" applyBorder="1"/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workbookViewId="0">
      <selection activeCell="A8" sqref="A8"/>
    </sheetView>
  </sheetViews>
  <sheetFormatPr defaultRowHeight="15" x14ac:dyDescent="0.25"/>
  <cols>
    <col min="1" max="1" width="68.28515625" style="26" customWidth="1"/>
    <col min="2" max="2" width="7.42578125" hidden="1" customWidth="1"/>
    <col min="3" max="4" width="11.28515625" hidden="1" customWidth="1"/>
    <col min="5" max="6" width="0" hidden="1" customWidth="1"/>
    <col min="7" max="7" width="17.28515625" customWidth="1"/>
    <col min="8" max="8" width="12.85546875" style="7" customWidth="1"/>
    <col min="9" max="9" width="17.5703125" customWidth="1"/>
    <col min="10" max="11" width="18.5703125" style="7" customWidth="1"/>
    <col min="12" max="13" width="10.5703125" bestFit="1" customWidth="1"/>
  </cols>
  <sheetData>
    <row r="1" spans="1:23" x14ac:dyDescent="0.25">
      <c r="A1" s="27"/>
      <c r="B1" s="28"/>
      <c r="C1" s="28"/>
      <c r="D1" s="28"/>
    </row>
    <row r="2" spans="1:23" x14ac:dyDescent="0.25">
      <c r="A2" s="27"/>
      <c r="B2" s="28"/>
      <c r="C2" s="28"/>
      <c r="D2" s="28"/>
    </row>
    <row r="3" spans="1:23" x14ac:dyDescent="0.25">
      <c r="A3" s="29"/>
      <c r="B3" s="30"/>
      <c r="C3" s="30"/>
      <c r="D3" s="30"/>
    </row>
    <row r="4" spans="1:23" x14ac:dyDescent="0.25">
      <c r="A4" s="33" t="s">
        <v>114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3" ht="1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8.7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3" t="s">
        <v>0</v>
      </c>
      <c r="B8" s="2"/>
      <c r="C8" s="2"/>
      <c r="D8" s="2"/>
      <c r="E8" s="1"/>
      <c r="F8" s="1"/>
      <c r="G8" s="1"/>
      <c r="I8" s="1"/>
    </row>
    <row r="9" spans="1:23" x14ac:dyDescent="0.25">
      <c r="A9" s="31"/>
      <c r="B9" s="32"/>
      <c r="C9" s="32"/>
      <c r="D9" s="32"/>
      <c r="K9" s="7" t="s">
        <v>94</v>
      </c>
    </row>
    <row r="10" spans="1:23" ht="60" customHeight="1" x14ac:dyDescent="0.25">
      <c r="A10" s="8" t="s">
        <v>113</v>
      </c>
      <c r="B10" s="8" t="s">
        <v>1</v>
      </c>
      <c r="C10" s="8" t="s">
        <v>2</v>
      </c>
      <c r="D10" s="8" t="s">
        <v>3</v>
      </c>
      <c r="E10" s="8" t="s">
        <v>2</v>
      </c>
      <c r="F10" s="8" t="s">
        <v>3</v>
      </c>
      <c r="G10" s="9" t="s">
        <v>110</v>
      </c>
      <c r="H10" s="9" t="s">
        <v>92</v>
      </c>
      <c r="I10" s="9" t="s">
        <v>97</v>
      </c>
      <c r="J10" s="9" t="s">
        <v>93</v>
      </c>
      <c r="K10" s="9" t="s">
        <v>95</v>
      </c>
    </row>
    <row r="11" spans="1:23" s="1" customFormat="1" ht="60" customHeight="1" x14ac:dyDescent="0.25">
      <c r="A11" s="22" t="s">
        <v>96</v>
      </c>
      <c r="B11" s="8"/>
      <c r="C11" s="8"/>
      <c r="D11" s="8"/>
      <c r="E11" s="8"/>
      <c r="F11" s="8"/>
      <c r="G11" s="10"/>
      <c r="H11" s="11">
        <v>200</v>
      </c>
      <c r="I11" s="10" t="e">
        <f>H11/G11*100</f>
        <v>#DIV/0!</v>
      </c>
      <c r="J11" s="11">
        <v>200</v>
      </c>
      <c r="K11" s="11">
        <v>200</v>
      </c>
    </row>
    <row r="12" spans="1:23" ht="47.25" x14ac:dyDescent="0.25">
      <c r="A12" s="22" t="s">
        <v>62</v>
      </c>
      <c r="B12" s="12" t="s">
        <v>4</v>
      </c>
      <c r="C12" s="13" t="s">
        <v>5</v>
      </c>
      <c r="D12" s="13" t="s">
        <v>7</v>
      </c>
      <c r="E12" s="13" t="s">
        <v>34</v>
      </c>
      <c r="F12" s="13" t="s">
        <v>35</v>
      </c>
      <c r="G12" s="14">
        <v>34887.9</v>
      </c>
      <c r="H12" s="18">
        <v>26965.3</v>
      </c>
      <c r="I12" s="10">
        <f t="shared" ref="I12:I53" si="0">H12/G12*100</f>
        <v>77.291267172859364</v>
      </c>
      <c r="J12" s="18">
        <v>26827.200000000001</v>
      </c>
      <c r="K12" s="18">
        <v>26829.200000000001</v>
      </c>
    </row>
    <row r="13" spans="1:23" ht="47.25" x14ac:dyDescent="0.25">
      <c r="A13" s="22" t="s">
        <v>63</v>
      </c>
      <c r="B13" s="12" t="s">
        <v>4</v>
      </c>
      <c r="C13" s="13" t="s">
        <v>8</v>
      </c>
      <c r="D13" s="13" t="s">
        <v>9</v>
      </c>
      <c r="E13" s="13" t="s">
        <v>36</v>
      </c>
      <c r="F13" s="13" t="s">
        <v>37</v>
      </c>
      <c r="G13" s="14">
        <v>6818.6</v>
      </c>
      <c r="H13" s="18">
        <v>4861.3999999999996</v>
      </c>
      <c r="I13" s="10">
        <f t="shared" si="0"/>
        <v>71.296160502155857</v>
      </c>
      <c r="J13" s="18">
        <v>1994.4</v>
      </c>
      <c r="K13" s="18">
        <v>1994.4</v>
      </c>
    </row>
    <row r="14" spans="1:23" ht="63" x14ac:dyDescent="0.25">
      <c r="A14" s="22" t="s">
        <v>64</v>
      </c>
      <c r="B14" s="12" t="s">
        <v>4</v>
      </c>
      <c r="C14" s="13" t="s">
        <v>10</v>
      </c>
      <c r="D14" s="13" t="s">
        <v>11</v>
      </c>
      <c r="E14" s="13" t="s">
        <v>38</v>
      </c>
      <c r="F14" s="13" t="s">
        <v>39</v>
      </c>
      <c r="G14" s="14">
        <v>400</v>
      </c>
      <c r="H14" s="18">
        <v>400</v>
      </c>
      <c r="I14" s="10">
        <f t="shared" si="0"/>
        <v>100</v>
      </c>
      <c r="J14" s="18">
        <v>400</v>
      </c>
      <c r="K14" s="18">
        <v>400</v>
      </c>
    </row>
    <row r="15" spans="1:23" ht="63" x14ac:dyDescent="0.25">
      <c r="A15" s="22" t="s">
        <v>65</v>
      </c>
      <c r="B15" s="12" t="s">
        <v>4</v>
      </c>
      <c r="C15" s="13" t="s">
        <v>12</v>
      </c>
      <c r="D15" s="13" t="s">
        <v>13</v>
      </c>
      <c r="E15" s="13" t="s">
        <v>40</v>
      </c>
      <c r="F15" s="13" t="s">
        <v>41</v>
      </c>
      <c r="G15" s="14"/>
      <c r="H15" s="18">
        <v>50</v>
      </c>
      <c r="I15" s="10" t="e">
        <f t="shared" si="0"/>
        <v>#DIV/0!</v>
      </c>
      <c r="J15" s="18">
        <v>50</v>
      </c>
      <c r="K15" s="18">
        <v>50</v>
      </c>
    </row>
    <row r="16" spans="1:23" ht="47.25" x14ac:dyDescent="0.25">
      <c r="A16" s="22" t="s">
        <v>66</v>
      </c>
      <c r="B16" s="12" t="s">
        <v>4</v>
      </c>
      <c r="C16" s="13" t="s">
        <v>14</v>
      </c>
      <c r="D16" s="13" t="s">
        <v>15</v>
      </c>
      <c r="E16" s="13" t="s">
        <v>42</v>
      </c>
      <c r="F16" s="13" t="s">
        <v>43</v>
      </c>
      <c r="G16" s="14">
        <v>3704.2</v>
      </c>
      <c r="H16" s="18">
        <v>500</v>
      </c>
      <c r="I16" s="10">
        <f t="shared" si="0"/>
        <v>13.498191242373522</v>
      </c>
      <c r="J16" s="21">
        <v>1000</v>
      </c>
      <c r="K16" s="21">
        <v>1000</v>
      </c>
    </row>
    <row r="17" spans="1:11" ht="47.25" x14ac:dyDescent="0.25">
      <c r="A17" s="22" t="s">
        <v>112</v>
      </c>
      <c r="B17" s="12" t="s">
        <v>4</v>
      </c>
      <c r="C17" s="13" t="s">
        <v>16</v>
      </c>
      <c r="D17" s="13" t="s">
        <v>17</v>
      </c>
      <c r="E17" s="13" t="s">
        <v>44</v>
      </c>
      <c r="F17" s="13" t="s">
        <v>45</v>
      </c>
      <c r="G17" s="14"/>
      <c r="H17" s="18">
        <v>50</v>
      </c>
      <c r="I17" s="10" t="e">
        <f t="shared" si="0"/>
        <v>#DIV/0!</v>
      </c>
      <c r="J17" s="21">
        <v>50</v>
      </c>
      <c r="K17" s="21">
        <v>50</v>
      </c>
    </row>
    <row r="18" spans="1:11" ht="47.25" x14ac:dyDescent="0.25">
      <c r="A18" s="22" t="s">
        <v>67</v>
      </c>
      <c r="B18" s="12" t="s">
        <v>4</v>
      </c>
      <c r="C18" s="13" t="s">
        <v>18</v>
      </c>
      <c r="D18" s="13" t="s">
        <v>19</v>
      </c>
      <c r="E18" s="13" t="s">
        <v>46</v>
      </c>
      <c r="F18" s="13" t="s">
        <v>47</v>
      </c>
      <c r="G18" s="14"/>
      <c r="H18" s="18">
        <v>100</v>
      </c>
      <c r="I18" s="10" t="e">
        <f t="shared" si="0"/>
        <v>#DIV/0!</v>
      </c>
      <c r="J18" s="21">
        <v>100</v>
      </c>
      <c r="K18" s="21">
        <v>100</v>
      </c>
    </row>
    <row r="19" spans="1:11" ht="47.25" x14ac:dyDescent="0.25">
      <c r="A19" s="22" t="s">
        <v>68</v>
      </c>
      <c r="B19" s="12" t="s">
        <v>4</v>
      </c>
      <c r="C19" s="13" t="s">
        <v>20</v>
      </c>
      <c r="D19" s="13" t="s">
        <v>21</v>
      </c>
      <c r="E19" s="13" t="s">
        <v>48</v>
      </c>
      <c r="F19" s="13" t="s">
        <v>49</v>
      </c>
      <c r="G19" s="14">
        <v>78350.100000000006</v>
      </c>
      <c r="H19" s="18">
        <v>68408.5</v>
      </c>
      <c r="I19" s="10">
        <f t="shared" si="0"/>
        <v>87.311311663928947</v>
      </c>
      <c r="J19" s="18">
        <v>67212.800000000003</v>
      </c>
      <c r="K19" s="18">
        <v>67067.100000000006</v>
      </c>
    </row>
    <row r="20" spans="1:11" ht="78.75" x14ac:dyDescent="0.25">
      <c r="A20" s="22" t="s">
        <v>69</v>
      </c>
      <c r="B20" s="12" t="s">
        <v>4</v>
      </c>
      <c r="C20" s="13" t="s">
        <v>22</v>
      </c>
      <c r="D20" s="13" t="s">
        <v>23</v>
      </c>
      <c r="E20" s="13" t="s">
        <v>50</v>
      </c>
      <c r="F20" s="13" t="s">
        <v>51</v>
      </c>
      <c r="G20" s="14"/>
      <c r="H20" s="18"/>
      <c r="I20" s="10" t="e">
        <f t="shared" si="0"/>
        <v>#DIV/0!</v>
      </c>
      <c r="J20" s="18">
        <v>825.2</v>
      </c>
      <c r="K20" s="18">
        <v>825.2</v>
      </c>
    </row>
    <row r="21" spans="1:11" ht="63" x14ac:dyDescent="0.25">
      <c r="A21" s="22" t="s">
        <v>70</v>
      </c>
      <c r="B21" s="12" t="s">
        <v>4</v>
      </c>
      <c r="C21" s="13" t="s">
        <v>24</v>
      </c>
      <c r="D21" s="13" t="s">
        <v>25</v>
      </c>
      <c r="E21" s="13" t="s">
        <v>52</v>
      </c>
      <c r="F21" s="13" t="s">
        <v>53</v>
      </c>
      <c r="G21" s="14"/>
      <c r="H21" s="18">
        <v>200</v>
      </c>
      <c r="I21" s="10" t="e">
        <f t="shared" si="0"/>
        <v>#DIV/0!</v>
      </c>
      <c r="J21" s="18">
        <v>200</v>
      </c>
      <c r="K21" s="18">
        <v>200</v>
      </c>
    </row>
    <row r="22" spans="1:11" ht="47.25" x14ac:dyDescent="0.25">
      <c r="A22" s="22" t="s">
        <v>71</v>
      </c>
      <c r="B22" s="12" t="s">
        <v>4</v>
      </c>
      <c r="C22" s="13" t="s">
        <v>26</v>
      </c>
      <c r="D22" s="13" t="s">
        <v>27</v>
      </c>
      <c r="E22" s="13" t="s">
        <v>54</v>
      </c>
      <c r="F22" s="13" t="s">
        <v>55</v>
      </c>
      <c r="G22" s="14">
        <v>56.7</v>
      </c>
      <c r="H22" s="18">
        <v>100</v>
      </c>
      <c r="I22" s="10">
        <f t="shared" si="0"/>
        <v>176.3668430335097</v>
      </c>
      <c r="J22" s="18">
        <v>100</v>
      </c>
      <c r="K22" s="18">
        <v>100</v>
      </c>
    </row>
    <row r="23" spans="1:11" ht="47.25" x14ac:dyDescent="0.25">
      <c r="A23" s="22" t="s">
        <v>72</v>
      </c>
      <c r="B23" s="12" t="s">
        <v>4</v>
      </c>
      <c r="C23" s="13" t="s">
        <v>28</v>
      </c>
      <c r="D23" s="13" t="s">
        <v>29</v>
      </c>
      <c r="E23" s="13" t="s">
        <v>56</v>
      </c>
      <c r="F23" s="13" t="s">
        <v>57</v>
      </c>
      <c r="G23" s="14">
        <v>27</v>
      </c>
      <c r="H23" s="18"/>
      <c r="I23" s="10">
        <f t="shared" si="0"/>
        <v>0</v>
      </c>
      <c r="J23" s="18">
        <v>527.29999999999995</v>
      </c>
      <c r="K23" s="18">
        <v>527.29999999999995</v>
      </c>
    </row>
    <row r="24" spans="1:11" ht="47.25" x14ac:dyDescent="0.25">
      <c r="A24" s="22" t="s">
        <v>73</v>
      </c>
      <c r="B24" s="12" t="s">
        <v>4</v>
      </c>
      <c r="C24" s="13" t="s">
        <v>30</v>
      </c>
      <c r="D24" s="13" t="s">
        <v>31</v>
      </c>
      <c r="E24" s="13" t="s">
        <v>58</v>
      </c>
      <c r="F24" s="13" t="s">
        <v>59</v>
      </c>
      <c r="G24" s="14"/>
      <c r="H24" s="18"/>
      <c r="I24" s="10" t="e">
        <f t="shared" si="0"/>
        <v>#DIV/0!</v>
      </c>
      <c r="J24" s="18">
        <v>170</v>
      </c>
      <c r="K24" s="18">
        <v>170</v>
      </c>
    </row>
    <row r="25" spans="1:11" ht="47.25" x14ac:dyDescent="0.25">
      <c r="A25" s="22" t="s">
        <v>74</v>
      </c>
      <c r="B25" s="12" t="s">
        <v>4</v>
      </c>
      <c r="C25" s="13" t="s">
        <v>32</v>
      </c>
      <c r="D25" s="13" t="s">
        <v>33</v>
      </c>
      <c r="E25" s="13" t="s">
        <v>60</v>
      </c>
      <c r="F25" s="13" t="s">
        <v>61</v>
      </c>
      <c r="G25" s="14"/>
      <c r="H25" s="18">
        <v>200</v>
      </c>
      <c r="I25" s="10" t="e">
        <f t="shared" si="0"/>
        <v>#DIV/0!</v>
      </c>
      <c r="J25" s="18">
        <v>1200</v>
      </c>
      <c r="K25" s="18">
        <v>1200</v>
      </c>
    </row>
    <row r="26" spans="1:11" ht="47.25" x14ac:dyDescent="0.25">
      <c r="A26" s="22" t="s">
        <v>75</v>
      </c>
      <c r="B26" s="12" t="s">
        <v>4</v>
      </c>
      <c r="C26" s="13" t="s">
        <v>6</v>
      </c>
      <c r="D26" s="13" t="s">
        <v>6</v>
      </c>
      <c r="E26" s="13" t="s">
        <v>6</v>
      </c>
      <c r="F26" s="13" t="s">
        <v>6</v>
      </c>
      <c r="G26" s="14"/>
      <c r="H26" s="18">
        <v>50</v>
      </c>
      <c r="I26" s="10" t="e">
        <f t="shared" si="0"/>
        <v>#DIV/0!</v>
      </c>
      <c r="J26" s="21">
        <v>350</v>
      </c>
      <c r="K26" s="21">
        <v>350</v>
      </c>
    </row>
    <row r="27" spans="1:11" ht="47.25" x14ac:dyDescent="0.25">
      <c r="A27" s="22" t="s">
        <v>76</v>
      </c>
      <c r="B27" s="15"/>
      <c r="C27" s="15"/>
      <c r="D27" s="15"/>
      <c r="E27" s="15"/>
      <c r="F27" s="15"/>
      <c r="G27" s="14">
        <v>12734.9</v>
      </c>
      <c r="H27" s="18">
        <v>74994.2</v>
      </c>
      <c r="I27" s="10">
        <f t="shared" si="0"/>
        <v>588.88723115218806</v>
      </c>
      <c r="J27" s="21">
        <v>9402</v>
      </c>
      <c r="K27" s="21">
        <v>9402</v>
      </c>
    </row>
    <row r="28" spans="1:11" ht="47.25" x14ac:dyDescent="0.25">
      <c r="A28" s="22" t="s">
        <v>77</v>
      </c>
      <c r="B28" s="15"/>
      <c r="C28" s="15"/>
      <c r="D28" s="15"/>
      <c r="E28" s="15"/>
      <c r="F28" s="15"/>
      <c r="G28" s="14">
        <v>1062</v>
      </c>
      <c r="H28" s="18">
        <v>958.6</v>
      </c>
      <c r="I28" s="10">
        <f t="shared" si="0"/>
        <v>90.263653483992471</v>
      </c>
      <c r="J28" s="21">
        <v>958.6</v>
      </c>
      <c r="K28" s="21">
        <v>958.6</v>
      </c>
    </row>
    <row r="29" spans="1:11" ht="47.25" x14ac:dyDescent="0.25">
      <c r="A29" s="22" t="s">
        <v>78</v>
      </c>
      <c r="B29" s="15"/>
      <c r="C29" s="15"/>
      <c r="D29" s="15"/>
      <c r="E29" s="15"/>
      <c r="F29" s="15"/>
      <c r="G29" s="14">
        <v>5790</v>
      </c>
      <c r="H29" s="18">
        <v>5600</v>
      </c>
      <c r="I29" s="10">
        <f t="shared" si="0"/>
        <v>96.718480138169255</v>
      </c>
      <c r="J29" s="21">
        <v>5600</v>
      </c>
      <c r="K29" s="21">
        <v>5600</v>
      </c>
    </row>
    <row r="30" spans="1:11" ht="47.25" x14ac:dyDescent="0.25">
      <c r="A30" s="22" t="s">
        <v>79</v>
      </c>
      <c r="B30" s="15"/>
      <c r="C30" s="15"/>
      <c r="D30" s="15"/>
      <c r="E30" s="15"/>
      <c r="F30" s="15"/>
      <c r="G30" s="14">
        <v>5719.3</v>
      </c>
      <c r="H30" s="18">
        <v>6000</v>
      </c>
      <c r="I30" s="10">
        <f t="shared" si="0"/>
        <v>104.907943279772</v>
      </c>
      <c r="J30" s="21">
        <v>6000</v>
      </c>
      <c r="K30" s="21">
        <v>6000</v>
      </c>
    </row>
    <row r="31" spans="1:11" ht="47.25" x14ac:dyDescent="0.25">
      <c r="A31" s="22" t="s">
        <v>80</v>
      </c>
      <c r="B31" s="15"/>
      <c r="C31" s="15"/>
      <c r="D31" s="15"/>
      <c r="E31" s="15"/>
      <c r="F31" s="15"/>
      <c r="G31" s="14">
        <v>19531.400000000001</v>
      </c>
      <c r="H31" s="18">
        <v>41618</v>
      </c>
      <c r="I31" s="10">
        <f t="shared" si="0"/>
        <v>213.08252352621929</v>
      </c>
      <c r="J31" s="18">
        <v>44991</v>
      </c>
      <c r="K31" s="18">
        <v>47118</v>
      </c>
    </row>
    <row r="32" spans="1:11" ht="47.25" x14ac:dyDescent="0.25">
      <c r="A32" s="22" t="s">
        <v>81</v>
      </c>
      <c r="B32" s="15"/>
      <c r="C32" s="15"/>
      <c r="D32" s="15"/>
      <c r="E32" s="15"/>
      <c r="F32" s="15"/>
      <c r="G32" s="14">
        <v>8898.5</v>
      </c>
      <c r="H32" s="18">
        <v>3535</v>
      </c>
      <c r="I32" s="10">
        <f t="shared" si="0"/>
        <v>39.725796482553235</v>
      </c>
      <c r="J32" s="21"/>
      <c r="K32" s="21"/>
    </row>
    <row r="33" spans="1:16" ht="47.25" x14ac:dyDescent="0.25">
      <c r="A33" s="22" t="s">
        <v>82</v>
      </c>
      <c r="B33" s="15"/>
      <c r="C33" s="15"/>
      <c r="D33" s="15"/>
      <c r="E33" s="15"/>
      <c r="F33" s="15"/>
      <c r="G33" s="14">
        <v>284085.7</v>
      </c>
      <c r="H33" s="18">
        <v>280952.2</v>
      </c>
      <c r="I33" s="10">
        <f t="shared" si="0"/>
        <v>98.896987775167844</v>
      </c>
      <c r="J33" s="18">
        <v>256324.9</v>
      </c>
      <c r="K33" s="18">
        <v>277769.5</v>
      </c>
      <c r="P33" s="4"/>
    </row>
    <row r="34" spans="1:16" ht="31.5" x14ac:dyDescent="0.25">
      <c r="A34" s="22" t="s">
        <v>83</v>
      </c>
      <c r="B34" s="15"/>
      <c r="C34" s="15"/>
      <c r="D34" s="15"/>
      <c r="E34" s="15"/>
      <c r="F34" s="15"/>
      <c r="G34" s="14">
        <v>76511.600000000006</v>
      </c>
      <c r="H34" s="18">
        <v>45347.5</v>
      </c>
      <c r="I34" s="10">
        <f t="shared" si="0"/>
        <v>59.268790614756448</v>
      </c>
      <c r="J34" s="18">
        <v>30092.1</v>
      </c>
      <c r="K34" s="18">
        <v>40042</v>
      </c>
    </row>
    <row r="35" spans="1:16" ht="47.25" x14ac:dyDescent="0.25">
      <c r="A35" s="22" t="s">
        <v>84</v>
      </c>
      <c r="B35" s="15"/>
      <c r="C35" s="15"/>
      <c r="D35" s="15"/>
      <c r="E35" s="15"/>
      <c r="F35" s="15"/>
      <c r="G35" s="14">
        <v>342.6</v>
      </c>
      <c r="H35" s="18">
        <v>650</v>
      </c>
      <c r="I35" s="10">
        <f t="shared" si="0"/>
        <v>189.72562755399883</v>
      </c>
      <c r="J35" s="18">
        <v>650</v>
      </c>
      <c r="K35" s="18">
        <v>650</v>
      </c>
    </row>
    <row r="36" spans="1:16" ht="63" x14ac:dyDescent="0.25">
      <c r="A36" s="22" t="s">
        <v>85</v>
      </c>
      <c r="B36" s="15"/>
      <c r="C36" s="15"/>
      <c r="D36" s="15"/>
      <c r="E36" s="15"/>
      <c r="F36" s="15"/>
      <c r="G36" s="14">
        <v>61808.2</v>
      </c>
      <c r="H36" s="18">
        <v>47308.3</v>
      </c>
      <c r="I36" s="10">
        <f t="shared" si="0"/>
        <v>76.540491391109924</v>
      </c>
      <c r="J36" s="18">
        <v>40723.800000000003</v>
      </c>
      <c r="K36" s="18">
        <v>40783.699999999997</v>
      </c>
    </row>
    <row r="37" spans="1:16" ht="94.5" x14ac:dyDescent="0.25">
      <c r="A37" s="22" t="s">
        <v>86</v>
      </c>
      <c r="B37" s="15"/>
      <c r="C37" s="15"/>
      <c r="D37" s="15"/>
      <c r="E37" s="15"/>
      <c r="F37" s="15"/>
      <c r="G37" s="14"/>
      <c r="H37" s="18">
        <v>100</v>
      </c>
      <c r="I37" s="10" t="e">
        <f t="shared" si="0"/>
        <v>#DIV/0!</v>
      </c>
      <c r="J37" s="18">
        <v>100</v>
      </c>
      <c r="K37" s="18">
        <v>100</v>
      </c>
    </row>
    <row r="38" spans="1:16" ht="47.25" x14ac:dyDescent="0.25">
      <c r="A38" s="22" t="s">
        <v>87</v>
      </c>
      <c r="B38" s="15"/>
      <c r="C38" s="15"/>
      <c r="D38" s="15"/>
      <c r="E38" s="15"/>
      <c r="F38" s="15"/>
      <c r="G38" s="14">
        <v>24.6</v>
      </c>
      <c r="H38" s="18">
        <v>50</v>
      </c>
      <c r="I38" s="10">
        <f t="shared" si="0"/>
        <v>203.25203252032517</v>
      </c>
      <c r="J38" s="18">
        <v>50</v>
      </c>
      <c r="K38" s="18">
        <v>50</v>
      </c>
    </row>
    <row r="39" spans="1:16" ht="63" x14ac:dyDescent="0.25">
      <c r="A39" s="22" t="s">
        <v>88</v>
      </c>
      <c r="B39" s="15"/>
      <c r="C39" s="15"/>
      <c r="D39" s="15"/>
      <c r="E39" s="15"/>
      <c r="F39" s="15"/>
      <c r="G39" s="14"/>
      <c r="H39" s="18">
        <v>25</v>
      </c>
      <c r="I39" s="10" t="e">
        <f t="shared" si="0"/>
        <v>#DIV/0!</v>
      </c>
      <c r="J39" s="18">
        <v>50</v>
      </c>
      <c r="K39" s="18">
        <v>50</v>
      </c>
    </row>
    <row r="40" spans="1:16" ht="47.25" x14ac:dyDescent="0.25">
      <c r="A40" s="22" t="s">
        <v>89</v>
      </c>
      <c r="B40" s="15"/>
      <c r="C40" s="15"/>
      <c r="D40" s="15"/>
      <c r="E40" s="15"/>
      <c r="F40" s="15"/>
      <c r="G40" s="14">
        <v>116.1</v>
      </c>
      <c r="H40" s="18"/>
      <c r="I40" s="10">
        <f t="shared" si="0"/>
        <v>0</v>
      </c>
      <c r="J40" s="18">
        <v>880.7</v>
      </c>
      <c r="K40" s="18">
        <v>294.7</v>
      </c>
    </row>
    <row r="41" spans="1:16" s="1" customFormat="1" ht="47.25" x14ac:dyDescent="0.25">
      <c r="A41" s="22" t="s">
        <v>98</v>
      </c>
      <c r="B41" s="15"/>
      <c r="C41" s="15"/>
      <c r="D41" s="15"/>
      <c r="E41" s="15"/>
      <c r="F41" s="15"/>
      <c r="G41" s="14"/>
      <c r="H41" s="18"/>
      <c r="I41" s="10" t="e">
        <f t="shared" si="0"/>
        <v>#DIV/0!</v>
      </c>
      <c r="J41" s="18">
        <v>200</v>
      </c>
      <c r="K41" s="18">
        <v>200</v>
      </c>
    </row>
    <row r="42" spans="1:16" s="1" customFormat="1" ht="31.5" x14ac:dyDescent="0.25">
      <c r="A42" s="22" t="s">
        <v>99</v>
      </c>
      <c r="B42" s="15"/>
      <c r="C42" s="15"/>
      <c r="D42" s="15"/>
      <c r="E42" s="15"/>
      <c r="F42" s="15"/>
      <c r="G42" s="14"/>
      <c r="H42" s="18"/>
      <c r="I42" s="10" t="e">
        <f t="shared" si="0"/>
        <v>#DIV/0!</v>
      </c>
      <c r="J42" s="18">
        <v>140</v>
      </c>
      <c r="K42" s="18">
        <v>140</v>
      </c>
    </row>
    <row r="43" spans="1:16" s="1" customFormat="1" ht="31.5" x14ac:dyDescent="0.25">
      <c r="A43" s="22" t="s">
        <v>100</v>
      </c>
      <c r="B43" s="15"/>
      <c r="C43" s="15"/>
      <c r="D43" s="15"/>
      <c r="E43" s="15"/>
      <c r="F43" s="15"/>
      <c r="G43" s="14"/>
      <c r="H43" s="18">
        <v>200</v>
      </c>
      <c r="I43" s="10" t="e">
        <f t="shared" si="0"/>
        <v>#DIV/0!</v>
      </c>
      <c r="J43" s="18">
        <v>600</v>
      </c>
      <c r="K43" s="18">
        <v>600</v>
      </c>
    </row>
    <row r="44" spans="1:16" s="1" customFormat="1" ht="31.5" x14ac:dyDescent="0.25">
      <c r="A44" s="22" t="s">
        <v>101</v>
      </c>
      <c r="B44" s="15"/>
      <c r="C44" s="15"/>
      <c r="D44" s="15"/>
      <c r="E44" s="15"/>
      <c r="F44" s="15"/>
      <c r="G44" s="14"/>
      <c r="H44" s="18">
        <v>1212.0999999999999</v>
      </c>
      <c r="I44" s="10" t="e">
        <f t="shared" si="0"/>
        <v>#DIV/0!</v>
      </c>
      <c r="J44" s="18">
        <v>1221.5</v>
      </c>
      <c r="K44" s="18">
        <v>1242.7</v>
      </c>
    </row>
    <row r="45" spans="1:16" s="1" customFormat="1" ht="94.5" x14ac:dyDescent="0.25">
      <c r="A45" s="22" t="s">
        <v>102</v>
      </c>
      <c r="B45" s="15"/>
      <c r="C45" s="15"/>
      <c r="D45" s="15"/>
      <c r="E45" s="15"/>
      <c r="F45" s="15"/>
      <c r="G45" s="14"/>
      <c r="H45" s="18">
        <v>807.3</v>
      </c>
      <c r="I45" s="10" t="e">
        <f t="shared" si="0"/>
        <v>#DIV/0!</v>
      </c>
      <c r="J45" s="18">
        <v>280</v>
      </c>
      <c r="K45" s="18">
        <v>280</v>
      </c>
    </row>
    <row r="46" spans="1:16" s="1" customFormat="1" ht="63" x14ac:dyDescent="0.25">
      <c r="A46" s="22" t="s">
        <v>103</v>
      </c>
      <c r="B46" s="15"/>
      <c r="C46" s="15"/>
      <c r="D46" s="15"/>
      <c r="E46" s="15"/>
      <c r="F46" s="15"/>
      <c r="G46" s="14"/>
      <c r="H46" s="18"/>
      <c r="I46" s="10" t="e">
        <f t="shared" si="0"/>
        <v>#DIV/0!</v>
      </c>
      <c r="J46" s="18">
        <v>100</v>
      </c>
      <c r="K46" s="18">
        <v>100</v>
      </c>
    </row>
    <row r="47" spans="1:16" s="1" customFormat="1" ht="47.25" x14ac:dyDescent="0.25">
      <c r="A47" s="22" t="s">
        <v>104</v>
      </c>
      <c r="B47" s="15"/>
      <c r="C47" s="15"/>
      <c r="D47" s="15"/>
      <c r="E47" s="15"/>
      <c r="F47" s="15"/>
      <c r="G47" s="14"/>
      <c r="H47" s="18">
        <v>100</v>
      </c>
      <c r="I47" s="10" t="e">
        <f t="shared" si="0"/>
        <v>#DIV/0!</v>
      </c>
      <c r="J47" s="18">
        <v>200</v>
      </c>
      <c r="K47" s="18">
        <v>200</v>
      </c>
    </row>
    <row r="48" spans="1:16" s="1" customFormat="1" ht="78.75" x14ac:dyDescent="0.25">
      <c r="A48" s="22" t="s">
        <v>105</v>
      </c>
      <c r="B48" s="15"/>
      <c r="C48" s="15"/>
      <c r="D48" s="15"/>
      <c r="E48" s="15"/>
      <c r="F48" s="15"/>
      <c r="G48" s="14"/>
      <c r="H48" s="18">
        <v>190</v>
      </c>
      <c r="I48" s="10" t="e">
        <f t="shared" si="0"/>
        <v>#DIV/0!</v>
      </c>
      <c r="J48" s="18">
        <v>290</v>
      </c>
      <c r="K48" s="18">
        <v>290</v>
      </c>
    </row>
    <row r="49" spans="1:17" s="1" customFormat="1" ht="47.25" x14ac:dyDescent="0.25">
      <c r="A49" s="22" t="s">
        <v>106</v>
      </c>
      <c r="B49" s="15"/>
      <c r="C49" s="15"/>
      <c r="D49" s="15"/>
      <c r="E49" s="15"/>
      <c r="F49" s="15"/>
      <c r="G49" s="14"/>
      <c r="H49" s="18"/>
      <c r="I49" s="10" t="e">
        <f t="shared" si="0"/>
        <v>#DIV/0!</v>
      </c>
      <c r="J49" s="18">
        <v>300</v>
      </c>
      <c r="K49" s="18">
        <v>300</v>
      </c>
    </row>
    <row r="50" spans="1:17" s="1" customFormat="1" ht="60.75" customHeight="1" x14ac:dyDescent="0.25">
      <c r="A50" s="22" t="s">
        <v>107</v>
      </c>
      <c r="B50" s="15"/>
      <c r="C50" s="15"/>
      <c r="D50" s="15"/>
      <c r="E50" s="15"/>
      <c r="F50" s="15"/>
      <c r="G50" s="14"/>
      <c r="H50" s="18"/>
      <c r="I50" s="10" t="e">
        <f t="shared" si="0"/>
        <v>#DIV/0!</v>
      </c>
      <c r="J50" s="18">
        <v>200</v>
      </c>
      <c r="K50" s="18">
        <v>200</v>
      </c>
    </row>
    <row r="51" spans="1:17" ht="47.25" x14ac:dyDescent="0.25">
      <c r="A51" s="22" t="s">
        <v>90</v>
      </c>
      <c r="B51" s="15"/>
      <c r="C51" s="15"/>
      <c r="D51" s="15"/>
      <c r="E51" s="15"/>
      <c r="F51" s="15"/>
      <c r="G51" s="14">
        <v>1390.7</v>
      </c>
      <c r="H51" s="18">
        <v>270.8</v>
      </c>
      <c r="I51" s="10">
        <f t="shared" si="0"/>
        <v>19.472208240454446</v>
      </c>
      <c r="J51" s="18">
        <v>554.5</v>
      </c>
      <c r="K51" s="18">
        <v>576.79999999999995</v>
      </c>
    </row>
    <row r="52" spans="1:17" ht="47.25" x14ac:dyDescent="0.25">
      <c r="A52" s="22" t="s">
        <v>91</v>
      </c>
      <c r="B52" s="15"/>
      <c r="C52" s="15"/>
      <c r="D52" s="15"/>
      <c r="E52" s="15"/>
      <c r="F52" s="15"/>
      <c r="G52" s="14">
        <v>50</v>
      </c>
      <c r="H52" s="18">
        <v>100</v>
      </c>
      <c r="I52" s="10">
        <f t="shared" si="0"/>
        <v>200</v>
      </c>
      <c r="J52" s="18">
        <v>100</v>
      </c>
      <c r="K52" s="18">
        <v>100</v>
      </c>
    </row>
    <row r="53" spans="1:17" ht="15.75" x14ac:dyDescent="0.25">
      <c r="A53" s="23" t="s">
        <v>108</v>
      </c>
      <c r="B53" s="15"/>
      <c r="C53" s="15"/>
      <c r="D53" s="15"/>
      <c r="E53" s="15"/>
      <c r="F53" s="15"/>
      <c r="G53" s="16">
        <f>SUM(G11:G52)</f>
        <v>602310.09999999986</v>
      </c>
      <c r="H53" s="19">
        <f>SUM(H11:H52)</f>
        <v>612104.20000000007</v>
      </c>
      <c r="I53" s="10">
        <f t="shared" si="0"/>
        <v>101.626089285237</v>
      </c>
      <c r="J53" s="19">
        <f>SUM(J11:J52)</f>
        <v>501216</v>
      </c>
      <c r="K53" s="19">
        <f>SUM(K11:K52)</f>
        <v>534111.19999999995</v>
      </c>
      <c r="M53" s="5"/>
      <c r="N53" s="4"/>
      <c r="Q53" s="4"/>
    </row>
    <row r="54" spans="1:17" s="1" customFormat="1" ht="15.75" x14ac:dyDescent="0.25">
      <c r="A54" s="24" t="s">
        <v>111</v>
      </c>
      <c r="B54" s="15"/>
      <c r="C54" s="15"/>
      <c r="D54" s="15"/>
      <c r="E54" s="15"/>
      <c r="F54" s="15"/>
      <c r="G54" s="14"/>
      <c r="H54" s="18"/>
      <c r="I54" s="10"/>
      <c r="J54" s="18">
        <v>6700</v>
      </c>
      <c r="K54" s="18">
        <v>13986</v>
      </c>
      <c r="M54" s="5"/>
      <c r="N54" s="4"/>
      <c r="Q54" s="4"/>
    </row>
    <row r="55" spans="1:17" s="1" customFormat="1" ht="15.75" x14ac:dyDescent="0.25">
      <c r="A55" s="23" t="s">
        <v>109</v>
      </c>
      <c r="B55" s="15"/>
      <c r="C55" s="15"/>
      <c r="D55" s="15"/>
      <c r="E55" s="15"/>
      <c r="F55" s="15"/>
      <c r="G55" s="16">
        <f>G53</f>
        <v>602310.09999999986</v>
      </c>
      <c r="H55" s="19">
        <f>H53</f>
        <v>612104.20000000007</v>
      </c>
      <c r="I55" s="10"/>
      <c r="J55" s="19">
        <f>J53+J54</f>
        <v>507916</v>
      </c>
      <c r="K55" s="19">
        <f>K53+K54</f>
        <v>548097.19999999995</v>
      </c>
      <c r="M55" s="5"/>
      <c r="N55" s="4"/>
      <c r="Q55" s="4"/>
    </row>
    <row r="56" spans="1:17" ht="15.75" x14ac:dyDescent="0.25">
      <c r="A56" s="25"/>
      <c r="B56" s="17"/>
      <c r="C56" s="17"/>
      <c r="D56" s="17"/>
      <c r="E56" s="17"/>
      <c r="F56" s="17"/>
      <c r="G56" s="17"/>
      <c r="H56" s="20"/>
      <c r="I56" s="17"/>
      <c r="J56" s="20"/>
      <c r="K56" s="20"/>
    </row>
    <row r="57" spans="1:17" ht="15.75" x14ac:dyDescent="0.25">
      <c r="A57" s="25"/>
      <c r="B57" s="17"/>
      <c r="C57" s="17"/>
      <c r="D57" s="17"/>
      <c r="E57" s="17"/>
      <c r="F57" s="17"/>
      <c r="G57" s="17"/>
      <c r="H57" s="20"/>
      <c r="I57" s="17"/>
      <c r="J57" s="20"/>
      <c r="K57" s="20"/>
    </row>
    <row r="59" spans="1:17" x14ac:dyDescent="0.25">
      <c r="L59" s="5"/>
      <c r="M59" s="5"/>
    </row>
  </sheetData>
  <mergeCells count="5">
    <mergeCell ref="A1:D1"/>
    <mergeCell ref="A2:D2"/>
    <mergeCell ref="A3:D3"/>
    <mergeCell ref="A9:D9"/>
    <mergeCell ref="A4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Жвакина Ольга</dc:creator>
  <cp:lastModifiedBy>Самохин Владимир</cp:lastModifiedBy>
  <dcterms:created xsi:type="dcterms:W3CDTF">2020-11-05T04:44:37Z</dcterms:created>
  <dcterms:modified xsi:type="dcterms:W3CDTF">2021-01-18T08:48:09Z</dcterms:modified>
</cp:coreProperties>
</file>