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435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<sst xmlns="http://schemas.openxmlformats.org/spreadsheetml/2006/main" count="40" uniqueCount="40">
  <si>
    <t/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</si>
  <si>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</si>
  <si>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</si>
  <si>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</si>
  <si>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</si>
  <si>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</si>
  <si>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</si>
  <si>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</si>
  <si>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</si>
  <si>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</si>
  <si>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</si>
  <si>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</si>
  <si>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</si>
  <si>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</si>
  <si>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</si>
  <si>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</si>
  <si>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</si>
  <si>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</si>
  <si>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</si>
  <si>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 xml:space="preserve"> </t>
  </si>
  <si>
    <t>Налог, взимаемый  в связи с применением патентной системы  налогообложения</t>
  </si>
  <si>
    <t xml:space="preserve">Акцизы по подакцизным товарам </t>
  </si>
  <si>
    <t>Налог на имущество организаций по имуществу, не входящему в Единую систему газоснабжения</t>
  </si>
  <si>
    <t>Исполнено в 2019г.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</si>
  <si>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</si>
  <si>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</si>
  <si>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</si>
  <si>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</si>
  <si>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</si>
  <si>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</si>
  <si>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</si>
  <si>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</si>
  <si>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</si>
  <si>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</si>
  <si>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</si>
  <si>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НАЛОГИ, СБОРЫ И РЕГУЛЯРНЫЕ ПЛАТЕЖИ ЗА ПОЛЬЗОВАНИЕ ПРИРОДНЫМИ РЕСУРСАМИ</t>
  </si>
  <si>
    <t>Исполнено в 2020г.</t>
  </si>
  <si>
    <t>Сведения об исполнении консолидированного бюджета муниципального района Зилаирский район</t>
  </si>
  <si>
    <t xml:space="preserve">  Республики Башкортостан по доходам в разрезе видов доходов за отчетный период текущего года</t>
  </si>
  <si>
    <t>в сравнение с соответствующим периодом прошлого года по состоянию на 01.07.2020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</si>
</sst>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1" applyNumberFormat="1" applyFont="1" applyBorder="1" applyAlignment="1">
      <alignment horizontal="right" vertical="center" shrinkToFit="1"/>
    </xf>
    <xf numFmtId="180" fontId="4" fillId="33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shrinkToFit="1"/>
    </xf>
    <xf numFmtId="180" fontId="3" fillId="34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center" vertical="center" wrapText="1"/>
    </xf>
    <xf numFmtId="180" fontId="4" fillId="0" borderId="10" xfId="61" applyNumberFormat="1" applyFont="1" applyBorder="1" applyAlignment="1">
      <alignment horizontal="center" vertical="center" shrinkToFit="1"/>
    </xf>
    <xf numFmtId="180" fontId="3" fillId="32" borderId="10" xfId="61" applyNumberFormat="1" applyFont="1" applyFill="1" applyBorder="1" applyAlignment="1">
      <alignment horizontal="center" vertical="center" shrinkToFit="1"/>
    </xf>
    <xf numFmtId="180" fontId="3" fillId="33" borderId="10" xfId="61" applyNumberFormat="1" applyFont="1" applyFill="1" applyBorder="1" applyAlignment="1">
      <alignment horizontal="center" vertical="center" shrinkToFit="1"/>
    </xf>
    <xf numFmtId="180" fontId="3" fillId="34" borderId="10" xfId="61" applyNumberFormat="1" applyFont="1" applyFill="1" applyBorder="1" applyAlignment="1">
      <alignment horizontal="center" vertical="center" shrinkToFit="1"/>
    </xf>
    <xf numFmtId="180" fontId="4" fillId="32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1" applyNumberFormat="1" applyFont="1" applyFill="1" applyBorder="1" applyAlignment="1">
      <alignment horizontal="center" vertical="center" wrapText="1"/>
    </xf>
    <xf numFmtId="180" fontId="7" fillId="33" borderId="10" xfId="61" applyNumberFormat="1" applyFont="1" applyFill="1" applyBorder="1" applyAlignment="1">
      <alignment horizontal="right" vertical="center" wrapText="1"/>
    </xf>
    <xf numFmtId="180" fontId="7" fillId="33" borderId="10" xfId="61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1" applyNumberFormat="1" applyFont="1" applyFill="1" applyBorder="1" applyAlignment="1">
      <alignment horizontal="center" vertical="center" wrapText="1"/>
    </xf>
    <xf numFmtId="180" fontId="4" fillId="0" borderId="10" xfId="61" applyNumberFormat="1" applyFont="1" applyFill="1" applyBorder="1" applyAlignment="1">
      <alignment horizontal="right" vertical="center" wrapText="1"/>
    </xf>
    <xf numFmtId="180" fontId="4" fillId="0" borderId="10" xfId="61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0" fontId="3" fillId="33" borderId="10" xfId="63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="70" zoomScaleNormal="75" zoomScaleSheetLayoutView="70" zoomScalePageLayoutView="0" workbookViewId="0" topLeftCell="A1">
      <selection activeCell="S21" sqref="S21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6.25390625" style="0" customWidth="1"/>
    <col min="4" max="6" width="16.125" style="0" customWidth="1"/>
    <col min="7" max="7" width="18.00390625" style="0" customWidth="1"/>
    <col min="8" max="8" width="14.375" style="0" customWidth="1"/>
  </cols>
  <sheetData>
    <row r="1" spans="1:7" ht="12.75">
      <c r="A1" s="35"/>
      <c r="B1" s="35"/>
      <c r="C1" s="36"/>
      <c r="D1" s="36"/>
      <c r="E1" s="36"/>
      <c r="F1" s="36"/>
      <c r="G1" s="36"/>
    </row>
    <row r="2" spans="1:7" ht="12.75">
      <c r="A2" s="35" t="s">
        <v>0</v>
      </c>
      <c r="B2" s="35"/>
      <c r="C2" s="36"/>
      <c r="D2" s="36"/>
      <c r="E2" s="36"/>
      <c r="F2" s="36"/>
      <c r="G2" s="36"/>
    </row>
    <row r="3" spans="1:7" ht="18">
      <c r="A3" s="37" t="s">
        <v>37</v>
      </c>
      <c r="B3" s="37"/>
      <c r="C3" s="37"/>
      <c r="D3" s="37"/>
      <c r="E3" s="38"/>
      <c r="F3" s="38"/>
      <c r="G3" s="38"/>
    </row>
    <row r="4" spans="1:7" ht="18">
      <c r="A4" s="37" t="s">
        <v>38</v>
      </c>
      <c r="B4" s="37"/>
      <c r="C4" s="37"/>
      <c r="D4" s="37"/>
      <c r="E4" s="38"/>
      <c r="F4" s="38"/>
      <c r="G4" s="38"/>
    </row>
    <row r="5" spans="1:7" ht="18">
      <c r="A5" s="29" t="s">
        <v>39</v>
      </c>
      <c r="B5" s="30"/>
      <c r="C5" s="30"/>
      <c r="D5" s="30"/>
      <c r="E5" s="30"/>
      <c r="F5" s="30"/>
      <c r="G5" s="30"/>
    </row>
    <row r="6" spans="1:7" ht="12.75">
      <c r="A6" s="31" t="s">
        <v>19</v>
      </c>
      <c r="B6" s="31"/>
      <c r="C6" s="32"/>
      <c r="D6" s="32"/>
      <c r="E6" s="32"/>
      <c r="F6" s="32"/>
      <c r="G6" s="32"/>
    </row>
    <row r="7" spans="1:7" ht="12.75">
      <c r="A7" s="33" t="s">
        <v>10</v>
      </c>
      <c r="B7" s="33"/>
      <c r="C7" s="34"/>
      <c r="D7" s="34"/>
      <c r="E7" s="34"/>
      <c r="F7" s="34"/>
      <c r="G7" s="34"/>
    </row>
    <row r="8" spans="1:8" ht="63" customHeight="1">
      <c r="A8" s="1" t="s">
        <v>7</v>
      </c>
      <c r="B8" s="4" t="s">
        <v>23</v>
      </c>
      <c r="C8" s="1" t="s">
        <v>8</v>
      </c>
      <c r="D8" s="4" t="s">
        <v>36</v>
      </c>
      <c r="E8" s="1" t="s">
        <v>11</v>
      </c>
      <c r="F8" s="1" t="s">
        <v>12</v>
      </c>
      <c r="G8" s="4" t="s">
        <v>15</v>
      </c>
      <c r="H8" s="25" t="s">
        <v>16</v>
      </c>
    </row>
    <row r="9" spans="1:8" ht="24.75" customHeight="1">
      <c r="A9" s="2" t="s">
        <v>13</v>
      </c>
      <c r="B9" s="10">
        <f>SUM(B10,B11,B12,B17,B21,B22,B23)</f>
        <v>57244</v>
      </c>
      <c r="C9" s="10">
        <f>SUM(C10,C11,C12,C17,C21,C22,C23)</f>
        <v>128651.2</v>
      </c>
      <c r="D9" s="10">
        <f>SUM(D10,D11,D12,D17,D21,D22,D23)</f>
        <v>55491.8</v>
      </c>
      <c r="E9" s="16">
        <f>SUM(E10,E11,E12,E17,E21,E22,E23)</f>
        <v>-73159.4</v>
      </c>
      <c r="F9" s="16">
        <f>SUM(F10,F11,F12,F17,F21,F22,F23)</f>
        <v>-1752.2000000000044</v>
      </c>
      <c r="G9" s="8">
        <f aca="true" t="shared" si="0" ref="G9:G33">D9/C9*100</f>
        <v>43.1335269317348</v>
      </c>
      <c r="H9" s="8">
        <f aca="true" t="shared" si="1" ref="H9:H31">D9/B9*100</f>
        <v>96.93906784990567</v>
      </c>
    </row>
    <row r="10" spans="1:8" ht="20.25" customHeight="1">
      <c r="A10" s="3" t="s">
        <v>24</v>
      </c>
      <c r="B10" s="28">
        <v>37413.9</v>
      </c>
      <c r="C10" s="11">
        <v>89281</v>
      </c>
      <c r="D10" s="13">
        <v>40727.2</v>
      </c>
      <c r="E10" s="6">
        <f>D10-C10</f>
        <v>-48553.8</v>
      </c>
      <c r="F10" s="24">
        <f aca="true" t="shared" si="2" ref="F10:F23">D10-B10</f>
        <v>3313.2999999999956</v>
      </c>
      <c r="G10" s="7">
        <f t="shared" si="0"/>
        <v>45.61687257087174</v>
      </c>
      <c r="H10" s="15">
        <f t="shared" si="1"/>
        <v>108.85579958250808</v>
      </c>
    </row>
    <row r="11" spans="1:8" ht="20.25" customHeight="1">
      <c r="A11" s="3" t="s">
        <v>21</v>
      </c>
      <c r="B11" s="28">
        <v>7900.4</v>
      </c>
      <c r="C11" s="11">
        <v>15449</v>
      </c>
      <c r="D11" s="13">
        <v>6998.2</v>
      </c>
      <c r="E11" s="6">
        <f aca="true" t="shared" si="3" ref="E11:E23">D11-C11</f>
        <v>-8450.8</v>
      </c>
      <c r="F11" s="24">
        <f t="shared" si="2"/>
        <v>-902.1999999999998</v>
      </c>
      <c r="G11" s="7">
        <f t="shared" si="0"/>
        <v>45.298724836559</v>
      </c>
      <c r="H11" s="15">
        <f t="shared" si="1"/>
        <v>88.58032504683308</v>
      </c>
    </row>
    <row r="12" spans="1:8" ht="20.25" customHeight="1">
      <c r="A12" s="3" t="s">
        <v>25</v>
      </c>
      <c r="B12" s="28">
        <v>8178.6</v>
      </c>
      <c r="C12" s="11">
        <v>15515.2</v>
      </c>
      <c r="D12" s="13">
        <v>4944.3</v>
      </c>
      <c r="E12" s="6">
        <f t="shared" si="3"/>
        <v>-10570.900000000001</v>
      </c>
      <c r="F12" s="24">
        <f t="shared" si="2"/>
        <v>-3234.3</v>
      </c>
      <c r="G12" s="7">
        <f t="shared" si="0"/>
        <v>31.867459007940603</v>
      </c>
      <c r="H12" s="15">
        <f t="shared" si="1"/>
        <v>60.45411195070061</v>
      </c>
    </row>
    <row r="13" spans="1:8" ht="30">
      <c r="A13" s="3" t="s">
        <v>1</v>
      </c>
      <c r="B13" s="28">
        <v>6490.9</v>
      </c>
      <c r="C13" s="11">
        <v>12000</v>
      </c>
      <c r="D13" s="13">
        <v>3454.4</v>
      </c>
      <c r="E13" s="6">
        <f t="shared" si="3"/>
        <v>-8545.6</v>
      </c>
      <c r="F13" s="24">
        <f t="shared" si="2"/>
        <v>-3036.4999999999995</v>
      </c>
      <c r="G13" s="7">
        <f t="shared" si="0"/>
        <v>28.786666666666665</v>
      </c>
      <c r="H13" s="15">
        <f t="shared" si="1"/>
        <v>53.21912215563328</v>
      </c>
    </row>
    <row r="14" spans="1:8" ht="30">
      <c r="A14" s="3" t="s">
        <v>2</v>
      </c>
      <c r="B14" s="28">
        <v>1134.2</v>
      </c>
      <c r="C14" s="11">
        <v>2485.2</v>
      </c>
      <c r="D14" s="13">
        <v>1031.7</v>
      </c>
      <c r="E14" s="6">
        <f t="shared" si="3"/>
        <v>-1453.4999999999998</v>
      </c>
      <c r="F14" s="24">
        <f t="shared" si="2"/>
        <v>-102.5</v>
      </c>
      <c r="G14" s="7">
        <f t="shared" si="0"/>
        <v>41.513761467889914</v>
      </c>
      <c r="H14" s="15">
        <f t="shared" si="1"/>
        <v>90.96279315817316</v>
      </c>
    </row>
    <row r="15" spans="1:8" ht="18" customHeight="1">
      <c r="A15" s="3" t="s">
        <v>3</v>
      </c>
      <c r="B15" s="28">
        <v>535.2</v>
      </c>
      <c r="C15" s="11">
        <v>995</v>
      </c>
      <c r="D15" s="13">
        <v>457.9</v>
      </c>
      <c r="E15" s="6">
        <f t="shared" si="3"/>
        <v>-537.1</v>
      </c>
      <c r="F15" s="24">
        <f t="shared" si="2"/>
        <v>-77.30000000000007</v>
      </c>
      <c r="G15" s="7">
        <f t="shared" si="0"/>
        <v>46.02010050251256</v>
      </c>
      <c r="H15" s="15">
        <f t="shared" si="1"/>
        <v>85.55680119581464</v>
      </c>
    </row>
    <row r="16" spans="1:8" ht="33.75" customHeight="1">
      <c r="A16" s="3" t="s">
        <v>20</v>
      </c>
      <c r="B16" s="28">
        <v>18.3</v>
      </c>
      <c r="C16" s="11">
        <v>35</v>
      </c>
      <c r="D16" s="13">
        <v>0.3</v>
      </c>
      <c r="E16" s="6">
        <f t="shared" si="3"/>
        <v>-34.7</v>
      </c>
      <c r="F16" s="24">
        <f t="shared" si="2"/>
        <v>-18</v>
      </c>
      <c r="G16" s="7">
        <f t="shared" si="0"/>
        <v>0.8571428571428572</v>
      </c>
      <c r="H16" s="15">
        <f t="shared" si="1"/>
        <v>1.6393442622950818</v>
      </c>
    </row>
    <row r="17" spans="1:8" ht="16.5" customHeight="1">
      <c r="A17" s="3" t="s">
        <v>26</v>
      </c>
      <c r="B17" s="28">
        <v>2833.1</v>
      </c>
      <c r="C17" s="11">
        <v>6877</v>
      </c>
      <c r="D17" s="13">
        <v>1925.8</v>
      </c>
      <c r="E17" s="6">
        <f t="shared" si="3"/>
        <v>-4951.2</v>
      </c>
      <c r="F17" s="24">
        <f t="shared" si="2"/>
        <v>-907.3</v>
      </c>
      <c r="G17" s="7">
        <f t="shared" si="0"/>
        <v>28.00348989384906</v>
      </c>
      <c r="H17" s="15">
        <f t="shared" si="1"/>
        <v>67.97500970668173</v>
      </c>
    </row>
    <row r="18" spans="1:8" ht="18" customHeight="1">
      <c r="A18" s="3" t="s">
        <v>4</v>
      </c>
      <c r="B18" s="28">
        <v>60</v>
      </c>
      <c r="C18" s="11">
        <v>943</v>
      </c>
      <c r="D18" s="13">
        <v>106.5</v>
      </c>
      <c r="E18" s="6">
        <f t="shared" si="3"/>
        <v>-836.5</v>
      </c>
      <c r="F18" s="24">
        <f t="shared" si="2"/>
        <v>46.5</v>
      </c>
      <c r="G18" s="7">
        <f t="shared" si="0"/>
        <v>11.29374337221633</v>
      </c>
      <c r="H18" s="15">
        <f t="shared" si="1"/>
        <v>177.5</v>
      </c>
    </row>
    <row r="19" spans="1:8" ht="33" customHeight="1">
      <c r="A19" s="3" t="s">
        <v>22</v>
      </c>
      <c r="B19" s="28">
        <v>713.2</v>
      </c>
      <c r="C19" s="11">
        <v>1065</v>
      </c>
      <c r="D19" s="13">
        <v>533.7</v>
      </c>
      <c r="E19" s="6">
        <f t="shared" si="3"/>
        <v>-531.3</v>
      </c>
      <c r="F19" s="24">
        <f t="shared" si="2"/>
        <v>-179.5</v>
      </c>
      <c r="G19" s="7">
        <f t="shared" si="0"/>
        <v>50.11267605633803</v>
      </c>
      <c r="H19" s="15">
        <f t="shared" si="1"/>
        <v>74.83174425126192</v>
      </c>
    </row>
    <row r="20" spans="1:8" ht="18.75" customHeight="1">
      <c r="A20" s="3" t="s">
        <v>5</v>
      </c>
      <c r="B20" s="28">
        <v>2059.9</v>
      </c>
      <c r="C20" s="11">
        <v>4869</v>
      </c>
      <c r="D20" s="13">
        <v>1285.6</v>
      </c>
      <c r="E20" s="6">
        <f t="shared" si="3"/>
        <v>-3583.4</v>
      </c>
      <c r="F20" s="24">
        <f t="shared" si="2"/>
        <v>-774.3000000000002</v>
      </c>
      <c r="G20" s="7">
        <f t="shared" si="0"/>
        <v>26.403779010063666</v>
      </c>
      <c r="H20" s="15">
        <f t="shared" si="1"/>
        <v>62.41079664061362</v>
      </c>
    </row>
    <row r="21" spans="1:8" ht="35.25" customHeight="1">
      <c r="A21" s="3" t="s">
        <v>35</v>
      </c>
      <c r="B21" s="28">
        <v>12.6</v>
      </c>
      <c r="C21" s="11">
        <v>0</v>
      </c>
      <c r="D21" s="13">
        <v>20</v>
      </c>
      <c r="E21" s="6">
        <f t="shared" si="3"/>
        <v>20</v>
      </c>
      <c r="F21" s="24">
        <f t="shared" si="2"/>
        <v>7.4</v>
      </c>
      <c r="G21" s="7" t="e">
        <f t="shared" si="0"/>
        <v>#DIV/0!</v>
      </c>
      <c r="H21" s="15">
        <f t="shared" si="1"/>
        <v>158.73015873015873</v>
      </c>
    </row>
    <row r="22" spans="1:8" ht="15.75">
      <c r="A22" s="3" t="s">
        <v>27</v>
      </c>
      <c r="B22" s="28">
        <v>905.4</v>
      </c>
      <c r="C22" s="11">
        <v>1529</v>
      </c>
      <c r="D22" s="13">
        <v>876.3</v>
      </c>
      <c r="E22" s="6">
        <f t="shared" si="3"/>
        <v>-652.7</v>
      </c>
      <c r="F22" s="24">
        <f t="shared" si="2"/>
        <v>-29.100000000000023</v>
      </c>
      <c r="G22" s="7">
        <f t="shared" si="0"/>
        <v>57.31196860693263</v>
      </c>
      <c r="H22" s="15">
        <f t="shared" si="1"/>
        <v>96.78595096090126</v>
      </c>
    </row>
    <row r="23" spans="1:8" ht="52.5" customHeight="1">
      <c r="A23" s="3" t="s">
        <v>28</v>
      </c>
      <c r="B23" s="28">
        <v>0</v>
      </c>
      <c r="C23" s="11">
        <v>0</v>
      </c>
      <c r="D23" s="13">
        <v>0</v>
      </c>
      <c r="E23" s="6">
        <f t="shared" si="3"/>
        <v>0</v>
      </c>
      <c r="F23" s="24">
        <f t="shared" si="2"/>
        <v>0</v>
      </c>
      <c r="G23" s="7" t="e">
        <f t="shared" si="0"/>
        <v>#DIV/0!</v>
      </c>
      <c r="H23" s="15" t="e">
        <f t="shared" si="1"/>
        <v>#DIV/0!</v>
      </c>
    </row>
    <row r="24" spans="1:8" ht="24.75" customHeight="1">
      <c r="A24" s="2" t="s">
        <v>14</v>
      </c>
      <c r="B24" s="12">
        <f>SUM(B25:B30)</f>
        <v>3566.7000000000003</v>
      </c>
      <c r="C24" s="12">
        <f>SUM(C25:C30)</f>
        <v>7359</v>
      </c>
      <c r="D24" s="12">
        <f>SUM(D25:D30)</f>
        <v>2897.3</v>
      </c>
      <c r="E24" s="8">
        <f>SUM(E25:E30)</f>
        <v>-4461.7</v>
      </c>
      <c r="F24" s="8">
        <f>SUM(F25:F30)</f>
        <v>-669.4000000000001</v>
      </c>
      <c r="G24" s="8">
        <f t="shared" si="0"/>
        <v>39.370838429134395</v>
      </c>
      <c r="H24" s="8">
        <f t="shared" si="1"/>
        <v>81.23195110326071</v>
      </c>
    </row>
    <row r="25" spans="1:8" ht="45" customHeight="1">
      <c r="A25" s="3" t="s">
        <v>29</v>
      </c>
      <c r="B25" s="28">
        <v>2273.4</v>
      </c>
      <c r="C25" s="11">
        <v>4234</v>
      </c>
      <c r="D25" s="13">
        <v>2034.4</v>
      </c>
      <c r="E25" s="6">
        <f aca="true" t="shared" si="4" ref="E25:E30">D25-C25</f>
        <v>-2199.6</v>
      </c>
      <c r="F25" s="24">
        <f aca="true" t="shared" si="5" ref="F25:F30">D25-B25</f>
        <v>-239</v>
      </c>
      <c r="G25" s="7">
        <f t="shared" si="0"/>
        <v>48.04912612187057</v>
      </c>
      <c r="H25" s="15">
        <f t="shared" si="1"/>
        <v>89.48711181490279</v>
      </c>
    </row>
    <row r="26" spans="1:8" ht="30">
      <c r="A26" s="3" t="s">
        <v>30</v>
      </c>
      <c r="B26" s="28">
        <v>9.2</v>
      </c>
      <c r="C26" s="11">
        <v>100</v>
      </c>
      <c r="D26" s="13">
        <v>18.4</v>
      </c>
      <c r="E26" s="6">
        <f t="shared" si="4"/>
        <v>-81.6</v>
      </c>
      <c r="F26" s="24">
        <f t="shared" si="5"/>
        <v>9.2</v>
      </c>
      <c r="G26" s="7">
        <f>D26/C26*100</f>
        <v>18.4</v>
      </c>
      <c r="H26" s="15">
        <f t="shared" si="1"/>
        <v>200</v>
      </c>
    </row>
    <row r="27" spans="1:8" ht="33" customHeight="1">
      <c r="A27" s="3" t="s">
        <v>31</v>
      </c>
      <c r="B27" s="28">
        <v>300.8</v>
      </c>
      <c r="C27" s="11">
        <v>100</v>
      </c>
      <c r="D27" s="13">
        <v>1.8</v>
      </c>
      <c r="E27" s="6">
        <f t="shared" si="4"/>
        <v>-98.2</v>
      </c>
      <c r="F27" s="24">
        <f t="shared" si="5"/>
        <v>-299</v>
      </c>
      <c r="G27" s="7">
        <f>D27/C27*100</f>
        <v>1.8000000000000003</v>
      </c>
      <c r="H27" s="15">
        <f t="shared" si="1"/>
        <v>0.598404255319149</v>
      </c>
    </row>
    <row r="28" spans="1:8" ht="29.25" customHeight="1">
      <c r="A28" s="3" t="s">
        <v>32</v>
      </c>
      <c r="B28" s="28">
        <v>359.3</v>
      </c>
      <c r="C28" s="11">
        <v>955</v>
      </c>
      <c r="D28" s="13">
        <v>530</v>
      </c>
      <c r="E28" s="6">
        <f t="shared" si="4"/>
        <v>-425</v>
      </c>
      <c r="F28" s="24">
        <f t="shared" si="5"/>
        <v>170.7</v>
      </c>
      <c r="G28" s="7">
        <f t="shared" si="0"/>
        <v>55.497382198952884</v>
      </c>
      <c r="H28" s="15">
        <f t="shared" si="1"/>
        <v>147.5090453659894</v>
      </c>
    </row>
    <row r="29" spans="1:8" ht="17.25" customHeight="1">
      <c r="A29" s="3" t="s">
        <v>33</v>
      </c>
      <c r="B29" s="28">
        <v>502.8</v>
      </c>
      <c r="C29" s="11">
        <v>1955.2</v>
      </c>
      <c r="D29" s="13">
        <v>286.7</v>
      </c>
      <c r="E29" s="6">
        <f t="shared" si="4"/>
        <v>-1668.5</v>
      </c>
      <c r="F29" s="24">
        <f t="shared" si="5"/>
        <v>-216.10000000000002</v>
      </c>
      <c r="G29" s="7">
        <f t="shared" si="0"/>
        <v>14.663461538461537</v>
      </c>
      <c r="H29" s="15">
        <f t="shared" si="1"/>
        <v>57.02068416865552</v>
      </c>
    </row>
    <row r="30" spans="1:8" ht="18.75" customHeight="1">
      <c r="A30" s="3" t="s">
        <v>34</v>
      </c>
      <c r="B30" s="28">
        <v>121.2</v>
      </c>
      <c r="C30" s="11">
        <v>14.8</v>
      </c>
      <c r="D30" s="13">
        <v>26</v>
      </c>
      <c r="E30" s="6">
        <f t="shared" si="4"/>
        <v>11.2</v>
      </c>
      <c r="F30" s="24">
        <f t="shared" si="5"/>
        <v>-95.2</v>
      </c>
      <c r="G30" s="7">
        <f t="shared" si="0"/>
        <v>175.67567567567565</v>
      </c>
      <c r="H30" s="15">
        <f t="shared" si="1"/>
        <v>21.45214521452145</v>
      </c>
    </row>
    <row r="31" spans="1:8" ht="31.5">
      <c r="A31" s="2" t="s">
        <v>17</v>
      </c>
      <c r="B31" s="10">
        <f>B9+B24</f>
        <v>60810.7</v>
      </c>
      <c r="C31" s="10">
        <f>C9+C24</f>
        <v>136010.2</v>
      </c>
      <c r="D31" s="10">
        <f>D9+D24</f>
        <v>58389.100000000006</v>
      </c>
      <c r="E31" s="8">
        <f>D31-C31</f>
        <v>-77621.1</v>
      </c>
      <c r="F31" s="16">
        <f>F9+F24</f>
        <v>-2421.6000000000045</v>
      </c>
      <c r="G31" s="8">
        <f t="shared" si="0"/>
        <v>42.92994201905445</v>
      </c>
      <c r="H31" s="8">
        <f t="shared" si="1"/>
        <v>96.01780607689109</v>
      </c>
    </row>
    <row r="32" spans="1:8" ht="30">
      <c r="A32" s="21" t="s">
        <v>18</v>
      </c>
      <c r="B32" s="22">
        <f>B31/B34*100</f>
        <v>19.227366605158352</v>
      </c>
      <c r="C32" s="22">
        <f>C31/C34*100</f>
        <v>20.861125631001727</v>
      </c>
      <c r="D32" s="22">
        <f>D31/D34*100</f>
        <v>19.858556197111195</v>
      </c>
      <c r="E32" s="23"/>
      <c r="F32" s="23"/>
      <c r="G32" s="24"/>
      <c r="H32" s="24"/>
    </row>
    <row r="33" spans="1:8" ht="21.75" customHeight="1">
      <c r="A33" s="5" t="s">
        <v>6</v>
      </c>
      <c r="B33" s="14">
        <v>255460.9</v>
      </c>
      <c r="C33" s="14">
        <v>515969</v>
      </c>
      <c r="D33" s="14">
        <v>235635.8</v>
      </c>
      <c r="E33" s="9">
        <f>D33-C33</f>
        <v>-280333.2</v>
      </c>
      <c r="F33" s="9">
        <f>D33-B33</f>
        <v>-19825.100000000006</v>
      </c>
      <c r="G33" s="9">
        <f t="shared" si="0"/>
        <v>45.66859636916171</v>
      </c>
      <c r="H33" s="9">
        <f>D33/B33*100</f>
        <v>92.23947774395221</v>
      </c>
    </row>
    <row r="34" spans="1:8" ht="21.75" customHeight="1">
      <c r="A34" s="17" t="s">
        <v>9</v>
      </c>
      <c r="B34" s="18">
        <f>B31+B33</f>
        <v>316271.6</v>
      </c>
      <c r="C34" s="18">
        <f>C31+C33</f>
        <v>651979.2</v>
      </c>
      <c r="D34" s="18">
        <f>D31+D33</f>
        <v>294024.9</v>
      </c>
      <c r="E34" s="19">
        <f>E31+E33</f>
        <v>-357954.30000000005</v>
      </c>
      <c r="F34" s="19">
        <f>F31+F33</f>
        <v>-22246.70000000001</v>
      </c>
      <c r="G34" s="20">
        <f>D34/C34*100</f>
        <v>45.09728224458695</v>
      </c>
      <c r="H34" s="20">
        <f>D34/B34*100</f>
        <v>92.96595078407294</v>
      </c>
    </row>
    <row r="36" spans="1:2" ht="18">
      <c r="A36" s="26"/>
      <c r="B36" s="26"/>
    </row>
    <row r="37" spans="1:3" ht="18">
      <c r="A37" s="26"/>
      <c r="B37" s="26"/>
      <c r="C37" s="27"/>
    </row>
  </sheetData>
  <sheetProtection/>
  <mergeCells count="7"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2" right="0.2" top="0.4" bottom="0.2" header="0" footer="0"/>
  <pageSetup fitToHeight="1" fitToWidth="1" horizontalDpi="600" verticalDpi="600" orientation="landscape" paperSize="9" scale="61" r:id="rId1"/>
  <ignoredErrors>
    <ignoredError sqref="D9 E31 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Захарова Наталья</cp:lastModifiedBy>
  <cp:lastPrinted>2020-06-03T06:14:17Z</cp:lastPrinted>
  <dcterms:created xsi:type="dcterms:W3CDTF">2011-02-18T06:02:38Z</dcterms:created>
  <dcterms:modified xsi:type="dcterms:W3CDTF">2020-10-13T04:27:55Z</dcterms:modified>
  <cp:category/>
  <cp:version/>
  <cp:contentType/>
  <cp:contentStatus/>
</cp:coreProperties>
</file>