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консолидир" sheetId="1" r:id="rId1"/>
  </sheets>
  <definedNames>
    <definedName name="_xlnm.Print_Titles" localSheetId="0">'консолидир'!$8:$8</definedName>
  </definedNames>
  <calcPr fullCalcOnLoad="1"/>
</workbook>
</file>

<file path=xl/sharedStrings.xml><?xml version="1.0" encoding="utf-8"?>
<sst xmlns="http://schemas.openxmlformats.org/spreadsheetml/2006/main" count="48" uniqueCount="43">
  <si>
    <t/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</si>
  <si>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</si>
  <si>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</si>
  <si>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</si>
  <si>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</si>
  <si>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</si>
  <si>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</si>
  <si>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</si>
  <si>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Наименование</t>
  </si>
  <si>
    <t>Уточненный план на текущий период</t>
  </si>
  <si>
    <t>ИТОГО</t>
  </si>
  <si>
    <t>тыс.руб.</t>
  </si>
  <si>
    <t>Отклонение от плана текущего года</t>
  </si>
  <si>
    <t>Отклонение от прошлого года</t>
  </si>
  <si>
    <t>НАЛОГОВЫЕ ДОХОДЫ</t>
  </si>
  <si>
    <t>НЕНАЛОГОВЫЕ ДОХОДЫ</t>
  </si>
  <si>
    <t>% испол-я текущего года</t>
  </si>
  <si>
    <t>% от прошлого года</t>
  </si>
  <si>
    <t>ВСЕГО НАЛОГОВЫЕ И НЕНАЛОГОВЫЕ ДОХОДЫ</t>
  </si>
  <si>
    <t>% СОБСТВЕННЫХ ДОХОДОВ В ОБЩЕЙ СУММЕ ДОХОДОВ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</si>
  <si>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</si>
  <si>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</si>
  <si>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</si>
  <si>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</si>
  <si>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</si>
  <si>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</si>
  <si>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</si>
  <si>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</si>
  <si>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 xml:space="preserve"> </t>
  </si>
  <si>
    <t>Налог, взимаемый  в связи с применением патентной системы  налогообложения</t>
  </si>
  <si>
    <t xml:space="preserve">                     </t>
  </si>
  <si>
    <t xml:space="preserve">Акцизы по подакцизным товарам </t>
  </si>
  <si>
    <t>Исполнено в 2018г.</t>
  </si>
  <si>
    <t>Налог на имущество организаций по имуществу, не входящему в Единую систему газоснабжения</t>
  </si>
  <si>
    <t>Штрафы,санкции, возмещение ущерба</t>
  </si>
  <si>
    <t xml:space="preserve">Заместитель главы Администрации - </t>
  </si>
  <si>
    <t>С.В. Парфенова</t>
  </si>
  <si>
    <t>Начальник финансового управления</t>
  </si>
  <si>
    <t>Исполнено в 2019г.</t>
  </si>
  <si>
    <t>-</t>
  </si>
  <si>
    <t>Сведения об исполнении консолидированного бюджета муниципального района Зилаирский район</t>
  </si>
  <si>
    <t xml:space="preserve">     Республики Башкортостан по доходам в разрезе видов доходов за отчетный период текущего года</t>
  </si>
  <si>
    <t>в сравнение с соответствующим периодом прошлого года по состоянию на 01.04.2019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</si>
</sst>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0.0000000"/>
    <numFmt numFmtId="180" formatCode="#,##0.0"/>
    <numFmt numFmtId="181" formatCode="#,##0.0;[Red]#,##0.0"/>
    <numFmt numFmtId="182" formatCode="0.0%"/>
    <numFmt numFmtId="183" formatCode="#,##0.0&quot;р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180" fontId="4" fillId="0" borderId="10" xfId="60" applyNumberFormat="1" applyFont="1" applyBorder="1" applyAlignment="1">
      <alignment horizontal="right" vertical="center" shrinkToFit="1"/>
    </xf>
    <xf numFmtId="180" fontId="4" fillId="33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shrinkToFit="1"/>
    </xf>
    <xf numFmtId="180" fontId="3" fillId="34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Border="1" applyAlignment="1">
      <alignment horizontal="center" vertical="center" shrinkToFit="1"/>
    </xf>
    <xf numFmtId="180" fontId="3" fillId="32" borderId="10" xfId="60" applyNumberFormat="1" applyFont="1" applyFill="1" applyBorder="1" applyAlignment="1">
      <alignment horizontal="center" vertical="center" shrinkToFit="1"/>
    </xf>
    <xf numFmtId="180" fontId="3" fillId="33" borderId="10" xfId="60" applyNumberFormat="1" applyFont="1" applyFill="1" applyBorder="1" applyAlignment="1">
      <alignment horizontal="center" vertical="center" shrinkToFit="1"/>
    </xf>
    <xf numFmtId="180" fontId="3" fillId="34" borderId="10" xfId="60" applyNumberFormat="1" applyFont="1" applyFill="1" applyBorder="1" applyAlignment="1">
      <alignment horizontal="center" vertical="center" shrinkToFit="1"/>
    </xf>
    <xf numFmtId="180" fontId="4" fillId="32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top" wrapText="1"/>
    </xf>
    <xf numFmtId="180" fontId="7" fillId="33" borderId="10" xfId="60" applyNumberFormat="1" applyFont="1" applyFill="1" applyBorder="1" applyAlignment="1">
      <alignment horizontal="center" vertical="center" wrapText="1"/>
    </xf>
    <xf numFmtId="180" fontId="7" fillId="33" borderId="10" xfId="60" applyNumberFormat="1" applyFont="1" applyFill="1" applyBorder="1" applyAlignment="1">
      <alignment horizontal="right" vertical="center" wrapText="1"/>
    </xf>
    <xf numFmtId="180" fontId="7" fillId="33" borderId="10" xfId="6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top" wrapText="1"/>
    </xf>
    <xf numFmtId="180" fontId="4" fillId="0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Fill="1" applyBorder="1" applyAlignment="1">
      <alignment horizontal="right" vertical="center" wrapText="1"/>
    </xf>
    <xf numFmtId="180" fontId="4" fillId="0" borderId="10" xfId="60" applyNumberFormat="1" applyFont="1" applyFill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view="pageBreakPreview" zoomScale="90" zoomScaleNormal="75" zoomScaleSheetLayoutView="90" zoomScalePageLayoutView="0" workbookViewId="0" topLeftCell="A1">
      <selection activeCell="E14" sqref="E14"/>
    </sheetView>
  </sheetViews>
  <sheetFormatPr defaultColWidth="9.00390625" defaultRowHeight="12.75"/>
  <cols>
    <col min="1" max="1" width="53.375" style="0" customWidth="1"/>
    <col min="2" max="2" width="17.375" style="0" customWidth="1"/>
    <col min="3" max="3" width="16.25390625" style="0" customWidth="1"/>
    <col min="4" max="6" width="16.125" style="0" customWidth="1"/>
    <col min="7" max="7" width="18.00390625" style="0" customWidth="1"/>
    <col min="8" max="8" width="14.375" style="0" customWidth="1"/>
  </cols>
  <sheetData>
    <row r="1" spans="1:7" ht="12.75">
      <c r="A1" s="34"/>
      <c r="B1" s="34"/>
      <c r="C1" s="35"/>
      <c r="D1" s="35"/>
      <c r="E1" s="35"/>
      <c r="F1" s="35"/>
      <c r="G1" s="35"/>
    </row>
    <row r="2" spans="1:7" ht="12.75">
      <c r="A2" s="34" t="s">
        <v>0</v>
      </c>
      <c r="B2" s="34"/>
      <c r="C2" s="35"/>
      <c r="D2" s="35"/>
      <c r="E2" s="35"/>
      <c r="F2" s="35"/>
      <c r="G2" s="35"/>
    </row>
    <row r="3" spans="1:7" ht="18">
      <c r="A3" s="36" t="s">
        <v>40</v>
      </c>
      <c r="B3" s="36"/>
      <c r="C3" s="36"/>
      <c r="D3" s="36"/>
      <c r="E3" s="37"/>
      <c r="F3" s="37"/>
      <c r="G3" s="37"/>
    </row>
    <row r="4" spans="1:7" ht="18">
      <c r="A4" s="36" t="s">
        <v>41</v>
      </c>
      <c r="B4" s="36"/>
      <c r="C4" s="36"/>
      <c r="D4" s="36"/>
      <c r="E4" s="37"/>
      <c r="F4" s="37"/>
      <c r="G4" s="37"/>
    </row>
    <row r="5" spans="1:7" ht="18">
      <c r="A5" s="28" t="s">
        <v>42</v>
      </c>
      <c r="B5" s="29"/>
      <c r="C5" s="29"/>
      <c r="D5" s="29"/>
      <c r="E5" s="29"/>
      <c r="F5" s="29"/>
      <c r="G5" s="29"/>
    </row>
    <row r="6" spans="1:7" ht="12.75">
      <c r="A6" s="30" t="s">
        <v>28</v>
      </c>
      <c r="B6" s="30"/>
      <c r="C6" s="31"/>
      <c r="D6" s="31"/>
      <c r="E6" s="31"/>
      <c r="F6" s="31"/>
      <c r="G6" s="31"/>
    </row>
    <row r="7" spans="1:7" ht="12.75">
      <c r="A7" s="32" t="s">
        <v>11</v>
      </c>
      <c r="B7" s="32"/>
      <c r="C7" s="33"/>
      <c r="D7" s="33"/>
      <c r="E7" s="33"/>
      <c r="F7" s="33"/>
      <c r="G7" s="33"/>
    </row>
    <row r="8" spans="1:8" ht="63" customHeight="1">
      <c r="A8" s="1" t="s">
        <v>8</v>
      </c>
      <c r="B8" s="4" t="s">
        <v>32</v>
      </c>
      <c r="C8" s="1" t="s">
        <v>9</v>
      </c>
      <c r="D8" s="4" t="s">
        <v>38</v>
      </c>
      <c r="E8" s="1" t="s">
        <v>12</v>
      </c>
      <c r="F8" s="1" t="s">
        <v>13</v>
      </c>
      <c r="G8" s="4" t="s">
        <v>16</v>
      </c>
      <c r="H8" s="25" t="s">
        <v>17</v>
      </c>
    </row>
    <row r="9" spans="1:8" ht="24.75" customHeight="1">
      <c r="A9" s="2" t="s">
        <v>14</v>
      </c>
      <c r="B9" s="10">
        <f>SUM(B10:B21)</f>
        <v>20790.159999999996</v>
      </c>
      <c r="C9" s="10">
        <f>SUM(C10:C21)</f>
        <v>109059.5</v>
      </c>
      <c r="D9" s="10">
        <f>SUM(D10:D21)</f>
        <v>23018.500000000004</v>
      </c>
      <c r="E9" s="16">
        <f>SUM(E10:E21)</f>
        <v>-86041.00000000001</v>
      </c>
      <c r="F9" s="16">
        <f>SUM(F10:F21)</f>
        <v>2228.3400000000015</v>
      </c>
      <c r="G9" s="8">
        <f aca="true" t="shared" si="0" ref="G9:G31">D9/C9*100</f>
        <v>21.106368541942704</v>
      </c>
      <c r="H9" s="8">
        <f aca="true" t="shared" si="1" ref="H9:H29">D9/B9*100</f>
        <v>110.71824363064069</v>
      </c>
    </row>
    <row r="10" spans="1:8" ht="20.25" customHeight="1">
      <c r="A10" s="3" t="s">
        <v>1</v>
      </c>
      <c r="B10" s="13">
        <v>14328.8</v>
      </c>
      <c r="C10" s="11">
        <v>75573</v>
      </c>
      <c r="D10" s="13">
        <v>15102.7</v>
      </c>
      <c r="E10" s="6">
        <f>D10-C10</f>
        <v>-60470.3</v>
      </c>
      <c r="F10" s="24">
        <f aca="true" t="shared" si="2" ref="F10:F21">D10-B10</f>
        <v>773.9000000000015</v>
      </c>
      <c r="G10" s="7">
        <f t="shared" si="0"/>
        <v>19.984253635557675</v>
      </c>
      <c r="H10" s="15">
        <f t="shared" si="1"/>
        <v>105.40101055217465</v>
      </c>
    </row>
    <row r="11" spans="1:8" ht="20.25" customHeight="1">
      <c r="A11" s="3" t="s">
        <v>31</v>
      </c>
      <c r="B11" s="13">
        <v>3184.86</v>
      </c>
      <c r="C11" s="11">
        <v>13730</v>
      </c>
      <c r="D11" s="13">
        <v>4041.8</v>
      </c>
      <c r="E11" s="6">
        <f>D11-C11</f>
        <v>-9688.2</v>
      </c>
      <c r="F11" s="24">
        <f t="shared" si="2"/>
        <v>856.94</v>
      </c>
      <c r="G11" s="7">
        <f t="shared" si="0"/>
        <v>29.437727603787327</v>
      </c>
      <c r="H11" s="15">
        <f t="shared" si="1"/>
        <v>126.90667721658096</v>
      </c>
    </row>
    <row r="12" spans="1:8" ht="30">
      <c r="A12" s="3" t="s">
        <v>2</v>
      </c>
      <c r="B12" s="13">
        <v>1466.6</v>
      </c>
      <c r="C12" s="11">
        <v>7210</v>
      </c>
      <c r="D12" s="13">
        <v>1425.5</v>
      </c>
      <c r="E12" s="6">
        <f aca="true" t="shared" si="3" ref="E12:E21">D12-C12</f>
        <v>-5784.5</v>
      </c>
      <c r="F12" s="24">
        <f t="shared" si="2"/>
        <v>-41.09999999999991</v>
      </c>
      <c r="G12" s="7">
        <f t="shared" si="0"/>
        <v>19.77115117891817</v>
      </c>
      <c r="H12" s="15">
        <f t="shared" si="1"/>
        <v>97.19759989090414</v>
      </c>
    </row>
    <row r="13" spans="1:8" ht="30">
      <c r="A13" s="3" t="s">
        <v>3</v>
      </c>
      <c r="B13" s="13">
        <v>745.3</v>
      </c>
      <c r="C13" s="11">
        <v>3270</v>
      </c>
      <c r="D13" s="13">
        <v>594.7</v>
      </c>
      <c r="E13" s="6">
        <f t="shared" si="3"/>
        <v>-2675.3</v>
      </c>
      <c r="F13" s="24">
        <f t="shared" si="2"/>
        <v>-150.5999999999999</v>
      </c>
      <c r="G13" s="7">
        <f t="shared" si="0"/>
        <v>18.186544342507645</v>
      </c>
      <c r="H13" s="15">
        <f t="shared" si="1"/>
        <v>79.79337179659198</v>
      </c>
    </row>
    <row r="14" spans="1:8" ht="18" customHeight="1">
      <c r="A14" s="3" t="s">
        <v>4</v>
      </c>
      <c r="B14" s="13">
        <v>156.5</v>
      </c>
      <c r="C14" s="11">
        <v>545</v>
      </c>
      <c r="D14" s="13">
        <v>463.2</v>
      </c>
      <c r="E14" s="6">
        <f t="shared" si="3"/>
        <v>-81.80000000000001</v>
      </c>
      <c r="F14" s="24">
        <f t="shared" si="2"/>
        <v>306.7</v>
      </c>
      <c r="G14" s="7">
        <f t="shared" si="0"/>
        <v>84.99082568807339</v>
      </c>
      <c r="H14" s="15">
        <f t="shared" si="1"/>
        <v>295.97444089456866</v>
      </c>
    </row>
    <row r="15" spans="1:8" ht="33.75" customHeight="1">
      <c r="A15" s="3" t="s">
        <v>29</v>
      </c>
      <c r="B15" s="13">
        <v>12.5</v>
      </c>
      <c r="C15" s="11">
        <v>30</v>
      </c>
      <c r="D15" s="13">
        <v>7.3</v>
      </c>
      <c r="E15" s="6">
        <f t="shared" si="3"/>
        <v>-22.7</v>
      </c>
      <c r="F15" s="24">
        <f t="shared" si="2"/>
        <v>-5.2</v>
      </c>
      <c r="G15" s="7">
        <f t="shared" si="0"/>
        <v>24.333333333333332</v>
      </c>
      <c r="H15" s="15">
        <f t="shared" si="1"/>
        <v>58.4</v>
      </c>
    </row>
    <row r="16" spans="1:8" ht="18" customHeight="1">
      <c r="A16" s="3" t="s">
        <v>5</v>
      </c>
      <c r="B16" s="13">
        <v>68</v>
      </c>
      <c r="C16" s="11">
        <v>887</v>
      </c>
      <c r="D16" s="13">
        <v>42.5</v>
      </c>
      <c r="E16" s="6">
        <f t="shared" si="3"/>
        <v>-844.5</v>
      </c>
      <c r="F16" s="24">
        <f t="shared" si="2"/>
        <v>-25.5</v>
      </c>
      <c r="G16" s="7">
        <f t="shared" si="0"/>
        <v>4.791431792559188</v>
      </c>
      <c r="H16" s="15">
        <f t="shared" si="1"/>
        <v>62.5</v>
      </c>
    </row>
    <row r="17" spans="1:8" ht="33" customHeight="1">
      <c r="A17" s="3" t="s">
        <v>33</v>
      </c>
      <c r="B17" s="13">
        <v>19.1</v>
      </c>
      <c r="C17" s="11">
        <v>1500</v>
      </c>
      <c r="D17" s="13">
        <v>217.2</v>
      </c>
      <c r="E17" s="6">
        <f t="shared" si="3"/>
        <v>-1282.8</v>
      </c>
      <c r="F17" s="24">
        <f t="shared" si="2"/>
        <v>198.1</v>
      </c>
      <c r="G17" s="7">
        <f t="shared" si="0"/>
        <v>14.479999999999999</v>
      </c>
      <c r="H17" s="15">
        <f t="shared" si="1"/>
        <v>1137.1727748691098</v>
      </c>
    </row>
    <row r="18" spans="1:8" ht="18.75" customHeight="1">
      <c r="A18" s="3" t="s">
        <v>6</v>
      </c>
      <c r="B18" s="13">
        <v>528.7</v>
      </c>
      <c r="C18" s="11">
        <v>4790</v>
      </c>
      <c r="D18" s="13">
        <v>694.9</v>
      </c>
      <c r="E18" s="6">
        <f t="shared" si="3"/>
        <v>-4095.1</v>
      </c>
      <c r="F18" s="24">
        <f t="shared" si="2"/>
        <v>166.19999999999993</v>
      </c>
      <c r="G18" s="7">
        <f t="shared" si="0"/>
        <v>14.507306889352817</v>
      </c>
      <c r="H18" s="15">
        <f t="shared" si="1"/>
        <v>131.43559674673725</v>
      </c>
    </row>
    <row r="19" spans="1:8" ht="35.25" customHeight="1">
      <c r="A19" s="3" t="s">
        <v>20</v>
      </c>
      <c r="B19" s="13">
        <v>0</v>
      </c>
      <c r="C19" s="11">
        <v>0</v>
      </c>
      <c r="D19" s="13">
        <v>0</v>
      </c>
      <c r="E19" s="6">
        <f t="shared" si="3"/>
        <v>0</v>
      </c>
      <c r="F19" s="24">
        <f t="shared" si="2"/>
        <v>0</v>
      </c>
      <c r="G19" s="7" t="s">
        <v>39</v>
      </c>
      <c r="H19" s="15" t="s">
        <v>39</v>
      </c>
    </row>
    <row r="20" spans="1:8" ht="15.75">
      <c r="A20" s="3" t="s">
        <v>21</v>
      </c>
      <c r="B20" s="13">
        <v>279.8</v>
      </c>
      <c r="C20" s="11">
        <v>1524.5</v>
      </c>
      <c r="D20" s="13">
        <v>428.7</v>
      </c>
      <c r="E20" s="6">
        <f t="shared" si="3"/>
        <v>-1095.8</v>
      </c>
      <c r="F20" s="24">
        <f t="shared" si="2"/>
        <v>148.89999999999998</v>
      </c>
      <c r="G20" s="7">
        <f t="shared" si="0"/>
        <v>28.12069530993768</v>
      </c>
      <c r="H20" s="15">
        <f t="shared" si="1"/>
        <v>153.21658327376696</v>
      </c>
    </row>
    <row r="21" spans="1:8" ht="43.5" customHeight="1">
      <c r="A21" s="3" t="s">
        <v>22</v>
      </c>
      <c r="B21" s="13">
        <v>0</v>
      </c>
      <c r="C21" s="11">
        <v>0</v>
      </c>
      <c r="D21" s="13">
        <v>0</v>
      </c>
      <c r="E21" s="6">
        <f t="shared" si="3"/>
        <v>0</v>
      </c>
      <c r="F21" s="24">
        <f t="shared" si="2"/>
        <v>0</v>
      </c>
      <c r="G21" s="7" t="s">
        <v>39</v>
      </c>
      <c r="H21" s="15" t="s">
        <v>39</v>
      </c>
    </row>
    <row r="22" spans="1:8" ht="24.75" customHeight="1">
      <c r="A22" s="2" t="s">
        <v>15</v>
      </c>
      <c r="B22" s="12">
        <f>SUM(B23:B28)</f>
        <v>1973.3999999999999</v>
      </c>
      <c r="C22" s="12">
        <f>SUM(C23:C28)</f>
        <v>5905</v>
      </c>
      <c r="D22" s="12">
        <f>SUM(D23:D28)</f>
        <v>1209.6000000000001</v>
      </c>
      <c r="E22" s="8">
        <f>SUM(E23:E28)</f>
        <v>-4695.400000000001</v>
      </c>
      <c r="F22" s="8">
        <f>SUM(F23:F28)</f>
        <v>-763.8</v>
      </c>
      <c r="G22" s="8">
        <f t="shared" si="0"/>
        <v>20.48433530906012</v>
      </c>
      <c r="H22" s="8">
        <f t="shared" si="1"/>
        <v>61.29522651261783</v>
      </c>
    </row>
    <row r="23" spans="1:8" ht="45" customHeight="1">
      <c r="A23" s="3" t="s">
        <v>23</v>
      </c>
      <c r="B23" s="13">
        <v>687.6</v>
      </c>
      <c r="C23" s="11">
        <v>3100</v>
      </c>
      <c r="D23" s="13">
        <v>868</v>
      </c>
      <c r="E23" s="6">
        <f aca="true" t="shared" si="4" ref="E23:E28">D23-C23</f>
        <v>-2232</v>
      </c>
      <c r="F23" s="24">
        <f aca="true" t="shared" si="5" ref="F23:F28">D23-B23</f>
        <v>180.39999999999998</v>
      </c>
      <c r="G23" s="7">
        <f t="shared" si="0"/>
        <v>28.000000000000004</v>
      </c>
      <c r="H23" s="15">
        <f t="shared" si="1"/>
        <v>126.23618382780685</v>
      </c>
    </row>
    <row r="24" spans="1:8" ht="30">
      <c r="A24" s="3" t="s">
        <v>24</v>
      </c>
      <c r="B24" s="13">
        <v>35.5</v>
      </c>
      <c r="C24" s="11">
        <v>100</v>
      </c>
      <c r="D24" s="13">
        <v>7.7</v>
      </c>
      <c r="E24" s="6">
        <f t="shared" si="4"/>
        <v>-92.3</v>
      </c>
      <c r="F24" s="24">
        <f t="shared" si="5"/>
        <v>-27.8</v>
      </c>
      <c r="G24" s="7">
        <f>D24/C24*100</f>
        <v>7.7</v>
      </c>
      <c r="H24" s="15">
        <f t="shared" si="1"/>
        <v>21.690140845070424</v>
      </c>
    </row>
    <row r="25" spans="1:8" ht="30">
      <c r="A25" s="3" t="s">
        <v>25</v>
      </c>
      <c r="B25" s="13">
        <v>0</v>
      </c>
      <c r="C25" s="11">
        <v>5</v>
      </c>
      <c r="D25" s="13">
        <v>0</v>
      </c>
      <c r="E25" s="6">
        <f t="shared" si="4"/>
        <v>-5</v>
      </c>
      <c r="F25" s="24">
        <f t="shared" si="5"/>
        <v>0</v>
      </c>
      <c r="G25" s="7">
        <f>D25/C25*100</f>
        <v>0</v>
      </c>
      <c r="H25" s="15" t="s">
        <v>39</v>
      </c>
    </row>
    <row r="26" spans="1:8" ht="29.25" customHeight="1">
      <c r="A26" s="3" t="s">
        <v>26</v>
      </c>
      <c r="B26" s="13">
        <v>279.7</v>
      </c>
      <c r="C26" s="11">
        <v>1500</v>
      </c>
      <c r="D26" s="13">
        <v>80.4</v>
      </c>
      <c r="E26" s="6">
        <f t="shared" si="4"/>
        <v>-1419.6</v>
      </c>
      <c r="F26" s="24">
        <f t="shared" si="5"/>
        <v>-199.29999999999998</v>
      </c>
      <c r="G26" s="7">
        <f t="shared" si="0"/>
        <v>5.36</v>
      </c>
      <c r="H26" s="15">
        <f t="shared" si="1"/>
        <v>28.74508401859135</v>
      </c>
    </row>
    <row r="27" spans="1:8" ht="25.5" customHeight="1">
      <c r="A27" s="3" t="s">
        <v>34</v>
      </c>
      <c r="B27" s="13">
        <v>537.8</v>
      </c>
      <c r="C27" s="11">
        <v>1200</v>
      </c>
      <c r="D27" s="13">
        <v>250.6</v>
      </c>
      <c r="E27" s="6">
        <f t="shared" si="4"/>
        <v>-949.4</v>
      </c>
      <c r="F27" s="24">
        <f t="shared" si="5"/>
        <v>-287.19999999999993</v>
      </c>
      <c r="G27" s="7">
        <f t="shared" si="0"/>
        <v>20.883333333333333</v>
      </c>
      <c r="H27" s="15">
        <f t="shared" si="1"/>
        <v>46.59724804760134</v>
      </c>
    </row>
    <row r="28" spans="1:8" ht="18.75" customHeight="1">
      <c r="A28" s="3" t="s">
        <v>27</v>
      </c>
      <c r="B28" s="13">
        <v>432.8</v>
      </c>
      <c r="C28" s="11">
        <v>0</v>
      </c>
      <c r="D28" s="13">
        <v>2.9</v>
      </c>
      <c r="E28" s="6">
        <f t="shared" si="4"/>
        <v>2.9</v>
      </c>
      <c r="F28" s="24">
        <f t="shared" si="5"/>
        <v>-429.90000000000003</v>
      </c>
      <c r="G28" s="7" t="s">
        <v>39</v>
      </c>
      <c r="H28" s="15">
        <f t="shared" si="1"/>
        <v>0.6700554528650646</v>
      </c>
    </row>
    <row r="29" spans="1:8" ht="31.5">
      <c r="A29" s="2" t="s">
        <v>18</v>
      </c>
      <c r="B29" s="10">
        <f>B9+B22</f>
        <v>22763.559999999998</v>
      </c>
      <c r="C29" s="10">
        <f>C9+C22</f>
        <v>114964.5</v>
      </c>
      <c r="D29" s="10">
        <f>D9+D22</f>
        <v>24228.100000000002</v>
      </c>
      <c r="E29" s="8">
        <f>D29-C29</f>
        <v>-90736.4</v>
      </c>
      <c r="F29" s="16">
        <f>F9+F22</f>
        <v>1464.5400000000016</v>
      </c>
      <c r="G29" s="8">
        <f t="shared" si="0"/>
        <v>21.074418624879858</v>
      </c>
      <c r="H29" s="8">
        <f t="shared" si="1"/>
        <v>106.4337036913383</v>
      </c>
    </row>
    <row r="30" spans="1:8" ht="30">
      <c r="A30" s="21" t="s">
        <v>19</v>
      </c>
      <c r="B30" s="22">
        <f>B29/B32*100</f>
        <v>22.53568813584558</v>
      </c>
      <c r="C30" s="22">
        <f>C29/C32*100</f>
        <v>20.36281084351626</v>
      </c>
      <c r="D30" s="22">
        <f>D29/D32*100</f>
        <v>20.15922292290885</v>
      </c>
      <c r="E30" s="23"/>
      <c r="F30" s="23"/>
      <c r="G30" s="24"/>
      <c r="H30" s="24"/>
    </row>
    <row r="31" spans="1:8" ht="21.75" customHeight="1">
      <c r="A31" s="5" t="s">
        <v>7</v>
      </c>
      <c r="B31" s="14">
        <v>78247.6</v>
      </c>
      <c r="C31" s="14">
        <v>449616.2</v>
      </c>
      <c r="D31" s="14">
        <v>95955.6</v>
      </c>
      <c r="E31" s="9">
        <f>D31-C31</f>
        <v>-353660.6</v>
      </c>
      <c r="F31" s="9">
        <f>D31-B31</f>
        <v>17708</v>
      </c>
      <c r="G31" s="9">
        <f t="shared" si="0"/>
        <v>21.34166873880434</v>
      </c>
      <c r="H31" s="9">
        <f>D31/B31*100</f>
        <v>122.63072605421763</v>
      </c>
    </row>
    <row r="32" spans="1:8" ht="21.75" customHeight="1">
      <c r="A32" s="17" t="s">
        <v>10</v>
      </c>
      <c r="B32" s="18">
        <f>B29+B31</f>
        <v>101011.16</v>
      </c>
      <c r="C32" s="18">
        <f>C29+C31</f>
        <v>564580.7</v>
      </c>
      <c r="D32" s="18">
        <f>D29+D31</f>
        <v>120183.70000000001</v>
      </c>
      <c r="E32" s="19">
        <f>E29+E31</f>
        <v>-444397</v>
      </c>
      <c r="F32" s="19">
        <f>F29+F31</f>
        <v>19172.54</v>
      </c>
      <c r="G32" s="20">
        <f>D32/C32*100</f>
        <v>21.287249103626817</v>
      </c>
      <c r="H32" s="20">
        <f>D32/B32*100</f>
        <v>118.98061560722597</v>
      </c>
    </row>
    <row r="34" spans="1:2" ht="18">
      <c r="A34" s="26" t="s">
        <v>35</v>
      </c>
      <c r="B34" s="26"/>
    </row>
    <row r="35" spans="1:3" ht="18">
      <c r="A35" s="26" t="s">
        <v>37</v>
      </c>
      <c r="B35" s="26" t="s">
        <v>30</v>
      </c>
      <c r="C35" s="27" t="s">
        <v>36</v>
      </c>
    </row>
  </sheetData>
  <sheetProtection/>
  <mergeCells count="7">
    <mergeCell ref="A5:G5"/>
    <mergeCell ref="A6:G6"/>
    <mergeCell ref="A7:G7"/>
    <mergeCell ref="A1:G1"/>
    <mergeCell ref="A2:G2"/>
    <mergeCell ref="A3:G3"/>
    <mergeCell ref="A4:G4"/>
  </mergeCells>
  <printOptions horizontalCentered="1"/>
  <pageMargins left="0.2" right="0.2" top="0.4" bottom="0.2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Захарова Наталья</cp:lastModifiedBy>
  <cp:lastPrinted>2019-02-15T11:40:56Z</cp:lastPrinted>
  <dcterms:created xsi:type="dcterms:W3CDTF">2011-02-18T06:02:38Z</dcterms:created>
  <dcterms:modified xsi:type="dcterms:W3CDTF">2019-04-30T06:13:34Z</dcterms:modified>
  <cp:category/>
  <cp:version/>
  <cp:contentType/>
  <cp:contentStatus/>
</cp:coreProperties>
</file>