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консолидир" sheetId="1" r:id="rId1"/>
  </sheets>
  <definedNames>
    <definedName name="_xlnm.Print_Titles" localSheetId="0">'консолидир'!$8:$8</definedName>
  </definedNames>
  <calcPr fullCalcOnLoad="1"/>
</workbook>
</file>

<file path=xl/sharedStrings.xml><?xml version="1.0" encoding="utf-8"?>
<sst xmlns="http://schemas.openxmlformats.org/spreadsheetml/2006/main" count="42" uniqueCount="42">
  <si>
    <t/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</si>
  <si>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</si>
  <si>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</si>
  <si>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</si>
  <si>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</si>
  <si>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</si>
  <si>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</si>
  <si>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</si>
  <si>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Наименование</t>
  </si>
  <si>
    <t>Уточненный план на текущий период</t>
  </si>
  <si>
    <t>ИТОГО</t>
  </si>
  <si>
    <t>тыс.руб.</t>
  </si>
  <si>
    <t>Отклонение от плана текущего года</t>
  </si>
  <si>
    <t>Отклонение от прошлого года</t>
  </si>
  <si>
    <t>НАЛОГОВЫЕ ДОХОДЫ</t>
  </si>
  <si>
    <t>НЕНАЛОГОВЫЕ ДОХОДЫ</t>
  </si>
  <si>
    <t>% испол-я текущего года</t>
  </si>
  <si>
    <t>% от прошлого года</t>
  </si>
  <si>
    <t>ВСЕГО НАЛОГОВЫЕ И НЕНАЛОГОВЫЕ ДОХОДЫ</t>
  </si>
  <si>
    <t>% СОБСТВЕННЫХ ДОХОДОВ В ОБЩЕЙ СУММЕ ДОХОДОВ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</si>
  <si>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</si>
  <si>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</si>
  <si>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</si>
  <si>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</si>
  <si>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</si>
  <si>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</si>
  <si>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</si>
  <si>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</si>
  <si>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</si>
  <si>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 </t>
  </si>
  <si>
    <t>Налог, взимаемый  в связи с применением патентной системы  налогообложения</t>
  </si>
  <si>
    <t xml:space="preserve">                     </t>
  </si>
  <si>
    <t xml:space="preserve">Акцизы по подакцизным товарам </t>
  </si>
  <si>
    <t xml:space="preserve">Заместитель главы Администрации - </t>
  </si>
  <si>
    <t>Начальник финансового управления</t>
  </si>
  <si>
    <t>С.В.Парфенова</t>
  </si>
  <si>
    <t>Исполнено в 2017г.</t>
  </si>
  <si>
    <t>Исполнено в 2018г.</t>
  </si>
  <si>
    <t>Налог на имущество организаций по имуществу, не входящему в Единую систему газоснабжения</t>
  </si>
  <si>
    <t>Сведения об исполнении консолидированного бюджета муниципального района Зилаирский район</t>
  </si>
  <si>
    <t xml:space="preserve">     Республики Башкортостан по доходам в разрезе видов доходов за отчетный период текущего года</t>
  </si>
  <si>
    <t xml:space="preserve">в сравнение с соответствующим периодом прошлого года по состоянию на 01.04.2018 г.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</si>
</sst>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0.0000000"/>
    <numFmt numFmtId="180" formatCode="#,##0.0"/>
    <numFmt numFmtId="181" formatCode="#,##0.0;[Red]#,##0.0"/>
    <numFmt numFmtId="182" formatCode="0.0%"/>
    <numFmt numFmtId="183" formatCode="#,##0.0&quot;р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80" fontId="4" fillId="0" borderId="10" xfId="60" applyNumberFormat="1" applyFont="1" applyBorder="1" applyAlignment="1">
      <alignment horizontal="right" vertical="center" shrinkToFit="1"/>
    </xf>
    <xf numFmtId="180" fontId="4" fillId="33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shrinkToFit="1"/>
    </xf>
    <xf numFmtId="180" fontId="3" fillId="34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Border="1" applyAlignment="1">
      <alignment horizontal="center" vertical="center" shrinkToFit="1"/>
    </xf>
    <xf numFmtId="180" fontId="3" fillId="32" borderId="10" xfId="60" applyNumberFormat="1" applyFont="1" applyFill="1" applyBorder="1" applyAlignment="1">
      <alignment horizontal="center" vertical="center" shrinkToFit="1"/>
    </xf>
    <xf numFmtId="180" fontId="3" fillId="33" borderId="10" xfId="60" applyNumberFormat="1" applyFont="1" applyFill="1" applyBorder="1" applyAlignment="1">
      <alignment horizontal="center" vertical="center" shrinkToFit="1"/>
    </xf>
    <xf numFmtId="180" fontId="3" fillId="34" borderId="10" xfId="60" applyNumberFormat="1" applyFont="1" applyFill="1" applyBorder="1" applyAlignment="1">
      <alignment horizontal="center" vertical="center" shrinkToFit="1"/>
    </xf>
    <xf numFmtId="180" fontId="4" fillId="32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top" wrapText="1"/>
    </xf>
    <xf numFmtId="180" fontId="7" fillId="33" borderId="10" xfId="60" applyNumberFormat="1" applyFont="1" applyFill="1" applyBorder="1" applyAlignment="1">
      <alignment horizontal="center" vertical="center" wrapText="1"/>
    </xf>
    <xf numFmtId="180" fontId="7" fillId="33" borderId="10" xfId="60" applyNumberFormat="1" applyFont="1" applyFill="1" applyBorder="1" applyAlignment="1">
      <alignment horizontal="right" vertical="center" wrapText="1"/>
    </xf>
    <xf numFmtId="180" fontId="7" fillId="33" borderId="10" xfId="6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Fill="1" applyBorder="1" applyAlignment="1">
      <alignment horizontal="right" vertical="center" wrapText="1"/>
    </xf>
    <xf numFmtId="180" fontId="4" fillId="0" borderId="10" xfId="60" applyNumberFormat="1" applyFont="1" applyFill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BreakPreview" zoomScaleNormal="75" zoomScaleSheetLayoutView="100" zoomScalePageLayoutView="0" workbookViewId="0" topLeftCell="A1">
      <selection activeCell="A6" sqref="A6:G6"/>
    </sheetView>
  </sheetViews>
  <sheetFormatPr defaultColWidth="9.00390625" defaultRowHeight="12.75"/>
  <cols>
    <col min="1" max="1" width="53.375" style="0" customWidth="1"/>
    <col min="2" max="2" width="17.375" style="0" customWidth="1"/>
    <col min="3" max="3" width="16.25390625" style="0" customWidth="1"/>
    <col min="4" max="6" width="16.125" style="0" customWidth="1"/>
    <col min="7" max="7" width="18.00390625" style="0" customWidth="1"/>
    <col min="8" max="8" width="14.375" style="0" customWidth="1"/>
  </cols>
  <sheetData>
    <row r="1" spans="1:7" ht="12.75">
      <c r="A1" s="34"/>
      <c r="B1" s="34"/>
      <c r="C1" s="35"/>
      <c r="D1" s="35"/>
      <c r="E1" s="35"/>
      <c r="F1" s="35"/>
      <c r="G1" s="35"/>
    </row>
    <row r="2" spans="1:7" ht="12.75">
      <c r="A2" s="34" t="s">
        <v>0</v>
      </c>
      <c r="B2" s="34"/>
      <c r="C2" s="35"/>
      <c r="D2" s="35"/>
      <c r="E2" s="35"/>
      <c r="F2" s="35"/>
      <c r="G2" s="35"/>
    </row>
    <row r="3" spans="1:7" ht="18">
      <c r="A3" s="36" t="s">
        <v>39</v>
      </c>
      <c r="B3" s="36"/>
      <c r="C3" s="36"/>
      <c r="D3" s="36"/>
      <c r="E3" s="37"/>
      <c r="F3" s="37"/>
      <c r="G3" s="37"/>
    </row>
    <row r="4" spans="1:7" ht="18">
      <c r="A4" s="36" t="s">
        <v>40</v>
      </c>
      <c r="B4" s="36"/>
      <c r="C4" s="36"/>
      <c r="D4" s="36"/>
      <c r="E4" s="37"/>
      <c r="F4" s="37"/>
      <c r="G4" s="37"/>
    </row>
    <row r="5" spans="1:7" ht="18">
      <c r="A5" s="28" t="s">
        <v>41</v>
      </c>
      <c r="B5" s="29"/>
      <c r="C5" s="29"/>
      <c r="D5" s="29"/>
      <c r="E5" s="29"/>
      <c r="F5" s="29"/>
      <c r="G5" s="29"/>
    </row>
    <row r="6" spans="1:7" ht="12.75">
      <c r="A6" s="30" t="s">
        <v>29</v>
      </c>
      <c r="B6" s="30"/>
      <c r="C6" s="31"/>
      <c r="D6" s="31"/>
      <c r="E6" s="31"/>
      <c r="F6" s="31"/>
      <c r="G6" s="31"/>
    </row>
    <row r="7" spans="1:7" ht="12.75">
      <c r="A7" s="32" t="s">
        <v>11</v>
      </c>
      <c r="B7" s="32"/>
      <c r="C7" s="33"/>
      <c r="D7" s="33"/>
      <c r="E7" s="33"/>
      <c r="F7" s="33"/>
      <c r="G7" s="33"/>
    </row>
    <row r="8" spans="1:8" ht="63" customHeight="1">
      <c r="A8" s="1" t="s">
        <v>8</v>
      </c>
      <c r="B8" s="4" t="s">
        <v>36</v>
      </c>
      <c r="C8" s="1" t="s">
        <v>9</v>
      </c>
      <c r="D8" s="4" t="s">
        <v>37</v>
      </c>
      <c r="E8" s="1" t="s">
        <v>12</v>
      </c>
      <c r="F8" s="1" t="s">
        <v>13</v>
      </c>
      <c r="G8" s="4" t="s">
        <v>16</v>
      </c>
      <c r="H8" s="25" t="s">
        <v>17</v>
      </c>
    </row>
    <row r="9" spans="1:8" ht="24.75" customHeight="1">
      <c r="A9" s="2" t="s">
        <v>14</v>
      </c>
      <c r="B9" s="10">
        <f>SUM(B10:B21)</f>
        <v>19745</v>
      </c>
      <c r="C9" s="10">
        <f>SUM(C10:C21)</f>
        <v>94165.00000000001</v>
      </c>
      <c r="D9" s="10">
        <f>SUM(D10:D21)</f>
        <v>20790.099999999995</v>
      </c>
      <c r="E9" s="16">
        <f>SUM(E10:E21)</f>
        <v>-73374.9</v>
      </c>
      <c r="F9" s="16">
        <f>SUM(F10:F21)</f>
        <v>1045.0999999999988</v>
      </c>
      <c r="G9" s="8">
        <f aca="true" t="shared" si="0" ref="G9:G31">D9/C9*100</f>
        <v>22.07837306854988</v>
      </c>
      <c r="H9" s="8">
        <f aca="true" t="shared" si="1" ref="H9:H29">D9/B9*100</f>
        <v>105.29298556596605</v>
      </c>
    </row>
    <row r="10" spans="1:8" ht="20.25" customHeight="1">
      <c r="A10" s="3" t="s">
        <v>1</v>
      </c>
      <c r="B10" s="13">
        <v>12691.6</v>
      </c>
      <c r="C10" s="11">
        <v>68487.7</v>
      </c>
      <c r="D10" s="13">
        <v>14328.8</v>
      </c>
      <c r="E10" s="6">
        <f>D10-C10</f>
        <v>-54158.899999999994</v>
      </c>
      <c r="F10" s="24">
        <f aca="true" t="shared" si="2" ref="F10:F21">D10-B10</f>
        <v>1637.199999999999</v>
      </c>
      <c r="G10" s="7">
        <f t="shared" si="0"/>
        <v>20.921712949916554</v>
      </c>
      <c r="H10" s="15">
        <f t="shared" si="1"/>
        <v>112.89987078067382</v>
      </c>
    </row>
    <row r="11" spans="1:8" ht="20.25" customHeight="1">
      <c r="A11" s="3" t="s">
        <v>32</v>
      </c>
      <c r="B11" s="13">
        <v>3110.6</v>
      </c>
      <c r="C11" s="11">
        <v>12190</v>
      </c>
      <c r="D11" s="13">
        <v>3184.9</v>
      </c>
      <c r="E11" s="6">
        <f>D11-C11</f>
        <v>-9005.1</v>
      </c>
      <c r="F11" s="24">
        <f t="shared" si="2"/>
        <v>74.30000000000018</v>
      </c>
      <c r="G11" s="7">
        <f t="shared" si="0"/>
        <v>26.12715340442986</v>
      </c>
      <c r="H11" s="15">
        <f t="shared" si="1"/>
        <v>102.3886066996721</v>
      </c>
    </row>
    <row r="12" spans="1:8" ht="30">
      <c r="A12" s="3" t="s">
        <v>2</v>
      </c>
      <c r="B12" s="13">
        <v>1402.9</v>
      </c>
      <c r="C12" s="11">
        <v>5818.3</v>
      </c>
      <c r="D12" s="13">
        <v>1466.6</v>
      </c>
      <c r="E12" s="6">
        <f aca="true" t="shared" si="3" ref="E12:E21">D12-C12</f>
        <v>-4351.700000000001</v>
      </c>
      <c r="F12" s="24">
        <f t="shared" si="2"/>
        <v>63.69999999999982</v>
      </c>
      <c r="G12" s="7">
        <f t="shared" si="0"/>
        <v>25.20667548940412</v>
      </c>
      <c r="H12" s="15">
        <f t="shared" si="1"/>
        <v>104.54059448285693</v>
      </c>
    </row>
    <row r="13" spans="1:8" ht="30">
      <c r="A13" s="3" t="s">
        <v>3</v>
      </c>
      <c r="B13" s="13">
        <v>837.6</v>
      </c>
      <c r="C13" s="11">
        <v>2981.2</v>
      </c>
      <c r="D13" s="13">
        <v>745.3</v>
      </c>
      <c r="E13" s="6">
        <f t="shared" si="3"/>
        <v>-2235.8999999999996</v>
      </c>
      <c r="F13" s="24">
        <f t="shared" si="2"/>
        <v>-92.30000000000007</v>
      </c>
      <c r="G13" s="7">
        <f t="shared" si="0"/>
        <v>25</v>
      </c>
      <c r="H13" s="15">
        <f t="shared" si="1"/>
        <v>88.98042024832856</v>
      </c>
    </row>
    <row r="14" spans="1:8" ht="18" customHeight="1">
      <c r="A14" s="3" t="s">
        <v>4</v>
      </c>
      <c r="B14" s="13">
        <v>365</v>
      </c>
      <c r="C14" s="11">
        <v>626</v>
      </c>
      <c r="D14" s="13">
        <v>156.5</v>
      </c>
      <c r="E14" s="6">
        <f t="shared" si="3"/>
        <v>-469.5</v>
      </c>
      <c r="F14" s="24">
        <f t="shared" si="2"/>
        <v>-208.5</v>
      </c>
      <c r="G14" s="7">
        <f t="shared" si="0"/>
        <v>25</v>
      </c>
      <c r="H14" s="15">
        <f t="shared" si="1"/>
        <v>42.87671232876713</v>
      </c>
    </row>
    <row r="15" spans="1:8" ht="33.75" customHeight="1">
      <c r="A15" s="3" t="s">
        <v>30</v>
      </c>
      <c r="B15" s="13">
        <v>10</v>
      </c>
      <c r="C15" s="11">
        <v>50.1</v>
      </c>
      <c r="D15" s="13">
        <v>12.5</v>
      </c>
      <c r="E15" s="6">
        <f t="shared" si="3"/>
        <v>-37.6</v>
      </c>
      <c r="F15" s="24">
        <f t="shared" si="2"/>
        <v>2.5</v>
      </c>
      <c r="G15" s="7">
        <f t="shared" si="0"/>
        <v>24.9500998003992</v>
      </c>
      <c r="H15" s="15">
        <f t="shared" si="1"/>
        <v>125</v>
      </c>
    </row>
    <row r="16" spans="1:8" ht="18" customHeight="1">
      <c r="A16" s="3" t="s">
        <v>5</v>
      </c>
      <c r="B16" s="13">
        <v>66.3</v>
      </c>
      <c r="C16" s="11">
        <v>503.3</v>
      </c>
      <c r="D16" s="13">
        <v>68</v>
      </c>
      <c r="E16" s="6">
        <f t="shared" si="3"/>
        <v>-435.3</v>
      </c>
      <c r="F16" s="24">
        <f t="shared" si="2"/>
        <v>1.7000000000000028</v>
      </c>
      <c r="G16" s="7">
        <f t="shared" si="0"/>
        <v>13.51082853169084</v>
      </c>
      <c r="H16" s="15">
        <f t="shared" si="1"/>
        <v>102.56410256410258</v>
      </c>
    </row>
    <row r="17" spans="1:8" ht="33" customHeight="1">
      <c r="A17" s="3" t="s">
        <v>38</v>
      </c>
      <c r="B17" s="13">
        <v>0</v>
      </c>
      <c r="C17" s="11">
        <v>76.5</v>
      </c>
      <c r="D17" s="13">
        <v>19.1</v>
      </c>
      <c r="E17" s="6">
        <f t="shared" si="3"/>
        <v>-57.4</v>
      </c>
      <c r="F17" s="24">
        <f t="shared" si="2"/>
        <v>19.1</v>
      </c>
      <c r="G17" s="7">
        <f t="shared" si="0"/>
        <v>24.967320261437912</v>
      </c>
      <c r="H17" s="15" t="e">
        <f t="shared" si="1"/>
        <v>#DIV/0!</v>
      </c>
    </row>
    <row r="18" spans="1:8" ht="18.75" customHeight="1">
      <c r="A18" s="3" t="s">
        <v>6</v>
      </c>
      <c r="B18" s="13">
        <v>1012</v>
      </c>
      <c r="C18" s="11">
        <v>2314.6</v>
      </c>
      <c r="D18" s="13">
        <v>528.6</v>
      </c>
      <c r="E18" s="6">
        <f t="shared" si="3"/>
        <v>-1786</v>
      </c>
      <c r="F18" s="24">
        <f t="shared" si="2"/>
        <v>-483.4</v>
      </c>
      <c r="G18" s="7">
        <f t="shared" si="0"/>
        <v>22.8376393329301</v>
      </c>
      <c r="H18" s="15">
        <f t="shared" si="1"/>
        <v>52.233201581027664</v>
      </c>
    </row>
    <row r="19" spans="1:8" ht="35.25" customHeight="1">
      <c r="A19" s="3" t="s">
        <v>20</v>
      </c>
      <c r="B19" s="13">
        <v>0</v>
      </c>
      <c r="C19" s="11">
        <v>0</v>
      </c>
      <c r="D19" s="13">
        <v>0</v>
      </c>
      <c r="E19" s="6">
        <f t="shared" si="3"/>
        <v>0</v>
      </c>
      <c r="F19" s="24">
        <f t="shared" si="2"/>
        <v>0</v>
      </c>
      <c r="G19" s="7" t="e">
        <f t="shared" si="0"/>
        <v>#DIV/0!</v>
      </c>
      <c r="H19" s="15" t="e">
        <f t="shared" si="1"/>
        <v>#DIV/0!</v>
      </c>
    </row>
    <row r="20" spans="1:8" ht="15.75">
      <c r="A20" s="3" t="s">
        <v>21</v>
      </c>
      <c r="B20" s="13">
        <v>249</v>
      </c>
      <c r="C20" s="11">
        <v>1117.3</v>
      </c>
      <c r="D20" s="13">
        <v>279.8</v>
      </c>
      <c r="E20" s="6">
        <f t="shared" si="3"/>
        <v>-837.5</v>
      </c>
      <c r="F20" s="24">
        <f t="shared" si="2"/>
        <v>30.80000000000001</v>
      </c>
      <c r="G20" s="7">
        <f t="shared" si="0"/>
        <v>25.042513201467827</v>
      </c>
      <c r="H20" s="15">
        <f t="shared" si="1"/>
        <v>112.3694779116466</v>
      </c>
    </row>
    <row r="21" spans="1:8" ht="43.5" customHeight="1">
      <c r="A21" s="3" t="s">
        <v>22</v>
      </c>
      <c r="B21" s="13">
        <v>0</v>
      </c>
      <c r="C21" s="11">
        <v>0</v>
      </c>
      <c r="D21" s="13">
        <v>0</v>
      </c>
      <c r="E21" s="6">
        <f t="shared" si="3"/>
        <v>0</v>
      </c>
      <c r="F21" s="24">
        <f t="shared" si="2"/>
        <v>0</v>
      </c>
      <c r="G21" s="7" t="e">
        <f t="shared" si="0"/>
        <v>#DIV/0!</v>
      </c>
      <c r="H21" s="15" t="e">
        <f t="shared" si="1"/>
        <v>#DIV/0!</v>
      </c>
    </row>
    <row r="22" spans="1:8" ht="24.75" customHeight="1">
      <c r="A22" s="2" t="s">
        <v>15</v>
      </c>
      <c r="B22" s="12">
        <f>SUM(B23:B28)</f>
        <v>1913.6</v>
      </c>
      <c r="C22" s="12">
        <f>SUM(C23:C28)</f>
        <v>8815.4</v>
      </c>
      <c r="D22" s="12">
        <f>SUM(D23:D28)</f>
        <v>1973.3999999999999</v>
      </c>
      <c r="E22" s="8">
        <f>SUM(E23:E28)</f>
        <v>-6842</v>
      </c>
      <c r="F22" s="8">
        <f>SUM(F23:F28)</f>
        <v>59.799999999999955</v>
      </c>
      <c r="G22" s="8">
        <f t="shared" si="0"/>
        <v>22.38582480658847</v>
      </c>
      <c r="H22" s="8">
        <f t="shared" si="1"/>
        <v>103.125</v>
      </c>
    </row>
    <row r="23" spans="1:8" ht="45" customHeight="1">
      <c r="A23" s="3" t="s">
        <v>23</v>
      </c>
      <c r="B23" s="13">
        <v>568.1</v>
      </c>
      <c r="C23" s="11">
        <v>3105.4</v>
      </c>
      <c r="D23" s="13">
        <v>687.6</v>
      </c>
      <c r="E23" s="6">
        <f aca="true" t="shared" si="4" ref="E23:E28">D23-C23</f>
        <v>-2417.8</v>
      </c>
      <c r="F23" s="24">
        <f aca="true" t="shared" si="5" ref="F23:F28">D23-B23</f>
        <v>119.5</v>
      </c>
      <c r="G23" s="7">
        <f t="shared" si="0"/>
        <v>22.142075094995814</v>
      </c>
      <c r="H23" s="15">
        <f t="shared" si="1"/>
        <v>121.03502904418235</v>
      </c>
    </row>
    <row r="24" spans="1:8" ht="30">
      <c r="A24" s="3" t="s">
        <v>24</v>
      </c>
      <c r="B24" s="13">
        <v>37.7</v>
      </c>
      <c r="C24" s="11">
        <v>141.9</v>
      </c>
      <c r="D24" s="13">
        <v>35.5</v>
      </c>
      <c r="E24" s="6">
        <f t="shared" si="4"/>
        <v>-106.4</v>
      </c>
      <c r="F24" s="24">
        <f t="shared" si="5"/>
        <v>-2.200000000000003</v>
      </c>
      <c r="G24" s="7">
        <f>D24/C24*100</f>
        <v>25.017618040873852</v>
      </c>
      <c r="H24" s="15">
        <f t="shared" si="1"/>
        <v>94.16445623342175</v>
      </c>
    </row>
    <row r="25" spans="1:8" ht="30">
      <c r="A25" s="3" t="s">
        <v>25</v>
      </c>
      <c r="B25" s="13">
        <v>0.9</v>
      </c>
      <c r="C25" s="11">
        <v>50</v>
      </c>
      <c r="D25" s="13">
        <v>0</v>
      </c>
      <c r="E25" s="6">
        <f t="shared" si="4"/>
        <v>-50</v>
      </c>
      <c r="F25" s="24">
        <f t="shared" si="5"/>
        <v>-0.9</v>
      </c>
      <c r="G25" s="7">
        <f t="shared" si="0"/>
        <v>0</v>
      </c>
      <c r="H25" s="15">
        <f t="shared" si="1"/>
        <v>0</v>
      </c>
    </row>
    <row r="26" spans="1:8" ht="29.25" customHeight="1">
      <c r="A26" s="3" t="s">
        <v>26</v>
      </c>
      <c r="B26" s="13">
        <v>855.5</v>
      </c>
      <c r="C26" s="11">
        <v>2520</v>
      </c>
      <c r="D26" s="13">
        <v>279.7</v>
      </c>
      <c r="E26" s="6">
        <f t="shared" si="4"/>
        <v>-2240.3</v>
      </c>
      <c r="F26" s="24">
        <f t="shared" si="5"/>
        <v>-575.8</v>
      </c>
      <c r="G26" s="7">
        <f t="shared" si="0"/>
        <v>11.09920634920635</v>
      </c>
      <c r="H26" s="15">
        <f t="shared" si="1"/>
        <v>32.694330800701344</v>
      </c>
    </row>
    <row r="27" spans="1:8" ht="20.25" customHeight="1">
      <c r="A27" s="3" t="s">
        <v>27</v>
      </c>
      <c r="B27" s="13">
        <v>409.8</v>
      </c>
      <c r="C27" s="11">
        <v>1702</v>
      </c>
      <c r="D27" s="13">
        <v>537.8</v>
      </c>
      <c r="E27" s="6">
        <f t="shared" si="4"/>
        <v>-1164.2</v>
      </c>
      <c r="F27" s="24">
        <f t="shared" si="5"/>
        <v>127.99999999999994</v>
      </c>
      <c r="G27" s="7">
        <f t="shared" si="0"/>
        <v>31.59811985898942</v>
      </c>
      <c r="H27" s="15">
        <f t="shared" si="1"/>
        <v>131.23474865788188</v>
      </c>
    </row>
    <row r="28" spans="1:8" ht="18.75" customHeight="1">
      <c r="A28" s="3" t="s">
        <v>28</v>
      </c>
      <c r="B28" s="13">
        <v>41.6</v>
      </c>
      <c r="C28" s="11">
        <v>1296.1</v>
      </c>
      <c r="D28" s="13">
        <v>432.8</v>
      </c>
      <c r="E28" s="6">
        <f t="shared" si="4"/>
        <v>-863.3</v>
      </c>
      <c r="F28" s="24">
        <f t="shared" si="5"/>
        <v>391.2</v>
      </c>
      <c r="G28" s="7">
        <f t="shared" si="0"/>
        <v>33.392485147750946</v>
      </c>
      <c r="H28" s="15">
        <f t="shared" si="1"/>
        <v>1040.3846153846152</v>
      </c>
    </row>
    <row r="29" spans="1:8" ht="31.5">
      <c r="A29" s="2" t="s">
        <v>18</v>
      </c>
      <c r="B29" s="10">
        <f>B9+B22</f>
        <v>21658.6</v>
      </c>
      <c r="C29" s="10">
        <f>C9+C22</f>
        <v>102980.40000000001</v>
      </c>
      <c r="D29" s="10">
        <f>D9+D22</f>
        <v>22763.499999999996</v>
      </c>
      <c r="E29" s="8">
        <f>D29-C29</f>
        <v>-80216.90000000001</v>
      </c>
      <c r="F29" s="16">
        <f>F9+F22</f>
        <v>1104.8999999999987</v>
      </c>
      <c r="G29" s="8">
        <f t="shared" si="0"/>
        <v>22.104691766588587</v>
      </c>
      <c r="H29" s="8">
        <f t="shared" si="1"/>
        <v>105.10143776606058</v>
      </c>
    </row>
    <row r="30" spans="1:8" ht="30">
      <c r="A30" s="21" t="s">
        <v>19</v>
      </c>
      <c r="B30" s="22">
        <f>B29/B32*100</f>
        <v>26.903221639239998</v>
      </c>
      <c r="C30" s="22">
        <f>C29/C32*100</f>
        <v>22.946693376056476</v>
      </c>
      <c r="D30" s="22">
        <f>D29/D32*100</f>
        <v>22.535642122499404</v>
      </c>
      <c r="E30" s="23"/>
      <c r="F30" s="23"/>
      <c r="G30" s="24"/>
      <c r="H30" s="24"/>
    </row>
    <row r="31" spans="1:8" ht="21.75" customHeight="1">
      <c r="A31" s="5" t="s">
        <v>7</v>
      </c>
      <c r="B31" s="14">
        <v>58847</v>
      </c>
      <c r="C31" s="14">
        <v>345800.6</v>
      </c>
      <c r="D31" s="14">
        <v>78247.6</v>
      </c>
      <c r="E31" s="9">
        <f>D31-C31</f>
        <v>-267553</v>
      </c>
      <c r="F31" s="9">
        <f>D31-B31</f>
        <v>19400.600000000006</v>
      </c>
      <c r="G31" s="9">
        <f t="shared" si="0"/>
        <v>22.627953797651017</v>
      </c>
      <c r="H31" s="9">
        <f>D31/B31*100</f>
        <v>132.9678658215372</v>
      </c>
    </row>
    <row r="32" spans="1:8" ht="21.75" customHeight="1">
      <c r="A32" s="17" t="s">
        <v>10</v>
      </c>
      <c r="B32" s="18">
        <f>B29+B31</f>
        <v>80505.6</v>
      </c>
      <c r="C32" s="18">
        <f>C29+C31</f>
        <v>448781</v>
      </c>
      <c r="D32" s="18">
        <f>D29+D31</f>
        <v>101011.1</v>
      </c>
      <c r="E32" s="19">
        <f>E29+E31</f>
        <v>-347769.9</v>
      </c>
      <c r="F32" s="19">
        <f>F29+F31</f>
        <v>20505.500000000004</v>
      </c>
      <c r="G32" s="20">
        <f>D32/C32*100</f>
        <v>22.507882463829798</v>
      </c>
      <c r="H32" s="20">
        <f>D32/B32*100</f>
        <v>125.47089891883299</v>
      </c>
    </row>
    <row r="34" spans="1:2" ht="18">
      <c r="A34" s="26" t="s">
        <v>33</v>
      </c>
      <c r="B34" s="26"/>
    </row>
    <row r="35" spans="1:3" ht="18">
      <c r="A35" s="26" t="s">
        <v>34</v>
      </c>
      <c r="B35" s="26" t="s">
        <v>31</v>
      </c>
      <c r="C35" s="27" t="s">
        <v>35</v>
      </c>
    </row>
  </sheetData>
  <sheetProtection/>
  <mergeCells count="7">
    <mergeCell ref="A5:G5"/>
    <mergeCell ref="A6:G6"/>
    <mergeCell ref="A7:G7"/>
    <mergeCell ref="A1:G1"/>
    <mergeCell ref="A2:G2"/>
    <mergeCell ref="A3:G3"/>
    <mergeCell ref="A4:G4"/>
  </mergeCells>
  <printOptions horizontalCentered="1"/>
  <pageMargins left="0.2" right="0.2" top="0.4" bottom="0.2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Батанина Татьяна</cp:lastModifiedBy>
  <cp:lastPrinted>2018-04-04T06:40:42Z</cp:lastPrinted>
  <dcterms:created xsi:type="dcterms:W3CDTF">2011-02-18T06:02:38Z</dcterms:created>
  <dcterms:modified xsi:type="dcterms:W3CDTF">2018-09-26T03:23:33Z</dcterms:modified>
  <cp:category/>
  <cp:version/>
  <cp:contentType/>
  <cp:contentStatus/>
</cp:coreProperties>
</file>