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ПМИ" sheetId="3" r:id="rId1"/>
  </sheets>
  <definedNames>
    <definedName name="_xlnm._FilterDatabase" localSheetId="0" hidden="1">ППМИ!$B$3:$K$75</definedName>
    <definedName name="_xlnm.Print_Titles" localSheetId="0">ППМИ!$3:$4</definedName>
  </definedNames>
  <calcPr calcId="144525"/>
</workbook>
</file>

<file path=xl/calcChain.xml><?xml version="1.0" encoding="utf-8"?>
<calcChain xmlns="http://schemas.openxmlformats.org/spreadsheetml/2006/main">
  <c r="F71" i="3" l="1"/>
  <c r="J18" i="3" l="1"/>
  <c r="J19" i="3"/>
  <c r="J20" i="3"/>
  <c r="J21" i="3"/>
  <c r="J22" i="3"/>
  <c r="J23" i="3"/>
  <c r="J24" i="3"/>
  <c r="J25" i="3"/>
  <c r="J26" i="3"/>
  <c r="J27" i="3"/>
  <c r="J28" i="3"/>
  <c r="J29" i="3"/>
  <c r="J17" i="3"/>
  <c r="J6" i="3"/>
  <c r="J7" i="3"/>
  <c r="J8" i="3"/>
  <c r="J9" i="3"/>
  <c r="J10" i="3"/>
  <c r="J11" i="3"/>
  <c r="J12" i="3"/>
  <c r="J13" i="3"/>
  <c r="J14" i="3"/>
  <c r="J15" i="3"/>
  <c r="J5" i="3"/>
  <c r="J65" i="3"/>
  <c r="J67" i="3"/>
  <c r="F16" i="3"/>
  <c r="G71" i="3"/>
  <c r="H71" i="3"/>
  <c r="I71" i="3"/>
  <c r="G64" i="3"/>
  <c r="H64" i="3"/>
  <c r="I64" i="3"/>
  <c r="F64" i="3"/>
  <c r="G55" i="3"/>
  <c r="H55" i="3"/>
  <c r="I55" i="3"/>
  <c r="F55" i="3"/>
  <c r="G43" i="3"/>
  <c r="H43" i="3"/>
  <c r="I43" i="3"/>
  <c r="F43" i="3"/>
  <c r="F30" i="3"/>
  <c r="G30" i="3"/>
  <c r="H30" i="3"/>
  <c r="I30" i="3"/>
  <c r="G16" i="3"/>
  <c r="H16" i="3"/>
  <c r="I16" i="3"/>
  <c r="J54" i="3"/>
  <c r="J41" i="3"/>
  <c r="K53" i="3"/>
  <c r="J53" i="3"/>
  <c r="J40" i="3"/>
  <c r="K25" i="3"/>
  <c r="K26" i="3" s="1"/>
  <c r="K27" i="3" s="1"/>
  <c r="K28" i="3" s="1"/>
  <c r="K29" i="3" s="1"/>
  <c r="J39" i="3"/>
  <c r="J48" i="3"/>
  <c r="J49" i="3"/>
  <c r="J50" i="3"/>
  <c r="J51" i="3"/>
  <c r="J52" i="3"/>
  <c r="J59" i="3"/>
  <c r="J60" i="3"/>
  <c r="J61" i="3"/>
  <c r="J62" i="3"/>
  <c r="J33" i="3"/>
  <c r="J34" i="3"/>
  <c r="J35" i="3"/>
  <c r="J36" i="3"/>
  <c r="J37" i="3"/>
  <c r="J38" i="3"/>
  <c r="J42" i="3"/>
  <c r="K23" i="3"/>
  <c r="K21" i="3"/>
  <c r="J58" i="3"/>
  <c r="J32" i="3"/>
  <c r="J56" i="3"/>
  <c r="J45" i="3"/>
  <c r="J46" i="3"/>
  <c r="J47" i="3"/>
  <c r="J31" i="3"/>
  <c r="K18" i="3"/>
  <c r="K19" i="3" s="1"/>
  <c r="J44" i="3"/>
  <c r="J43" i="3" l="1"/>
  <c r="J30" i="3"/>
  <c r="J16" i="3"/>
  <c r="J55" i="3"/>
  <c r="H72" i="3"/>
  <c r="I72" i="3"/>
  <c r="G72" i="3"/>
  <c r="F72" i="3"/>
  <c r="J57" i="3"/>
  <c r="J63" i="3"/>
  <c r="J66" i="3"/>
  <c r="J68" i="3"/>
  <c r="J69" i="3"/>
  <c r="J70" i="3"/>
  <c r="J71" i="3" l="1"/>
  <c r="J64" i="3"/>
  <c r="J72" i="3" l="1"/>
</calcChain>
</file>

<file path=xl/sharedStrings.xml><?xml version="1.0" encoding="utf-8"?>
<sst xmlns="http://schemas.openxmlformats.org/spreadsheetml/2006/main" count="193" uniqueCount="98">
  <si>
    <t>Название проекта</t>
  </si>
  <si>
    <t>№ п/п</t>
  </si>
  <si>
    <t>Вклад бюджета МО, руб.</t>
  </si>
  <si>
    <t>Вклад населения, руб.</t>
  </si>
  <si>
    <t>Денежный вклад спонсоров, руб.</t>
  </si>
  <si>
    <t>Сумма субсидии, руб.</t>
  </si>
  <si>
    <t>Общий итог, руб.</t>
  </si>
  <si>
    <t>МО</t>
  </si>
  <si>
    <t>Всего стоимость проекта</t>
  </si>
  <si>
    <t xml:space="preserve">*(2014-2015 годы по муниципальным образованиям Зауралья) </t>
  </si>
  <si>
    <t>№ (количество)</t>
  </si>
  <si>
    <t>Год реализации</t>
  </si>
  <si>
    <t>Наименование поселения
 (для МР)</t>
  </si>
  <si>
    <r>
      <t>Проекты развития общественной инфраструктуры, основанных на местных инициативах, намуниципальных образований Республики Башкортостан,</t>
    </r>
    <r>
      <rPr>
        <b/>
        <u/>
        <sz val="14"/>
        <color rgb="FFFF0000"/>
        <rFont val="Times New Roman"/>
        <family val="1"/>
        <charset val="204"/>
      </rPr>
      <t xml:space="preserve"> реализованные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i/>
        <sz val="14"/>
        <color theme="1"/>
        <rFont val="Times New Roman"/>
        <family val="1"/>
        <charset val="204"/>
      </rPr>
      <t>(по кассовым (произведенным)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i/>
        <sz val="14"/>
        <color theme="1"/>
        <rFont val="Times New Roman"/>
        <family val="1"/>
        <charset val="204"/>
      </rPr>
      <t>расходам)</t>
    </r>
    <r>
      <rPr>
        <b/>
        <sz val="14"/>
        <color theme="1"/>
        <rFont val="Times New Roman"/>
        <family val="1"/>
        <charset val="204"/>
      </rPr>
      <t xml:space="preserve"> за 2014-2020 годы*</t>
    </r>
  </si>
  <si>
    <t>Администрация СП Бердяшский сельсовет</t>
  </si>
  <si>
    <t>Ремонт улиц в с.Бердяш с асфальтированием участка  площадью1500м2 в Зилаирском районе РБ</t>
  </si>
  <si>
    <t>Создание условий и организация массового отдыха населения</t>
  </si>
  <si>
    <t>Приобретение специализированного автомобиля для тушения пожаров</t>
  </si>
  <si>
    <t>Приобретение обелиска павшим односельчанам в годы Великой Отечественной войны и благоустройство прилегающей территории к обелиску в с.Бердяш.</t>
  </si>
  <si>
    <t>2014 год</t>
  </si>
  <si>
    <t>2015 год</t>
  </si>
  <si>
    <t>2017 год</t>
  </si>
  <si>
    <t>2019 год</t>
  </si>
  <si>
    <t>Администрация СП Верхнегалеевский сельсовет</t>
  </si>
  <si>
    <t>Ремонт дороги по ул.Салавата Юлаева д.Сидоровка Зилаирского района РБ</t>
  </si>
  <si>
    <t>Ремонт дороги по улицам Альмухамета, Молодежная д.Байгужа Зилаирского района РБ</t>
  </si>
  <si>
    <t>Приобретение колесного трактора с навесным оборудованием для сельского поселения Верхнегалеевский сельсовет муниципального района Зилаирский район Республики Башкортостан</t>
  </si>
  <si>
    <t>2016 год</t>
  </si>
  <si>
    <t>ИТОГО ЗА 2014 ГОД</t>
  </si>
  <si>
    <t>ИТОГО ЗА 2015 ГОД</t>
  </si>
  <si>
    <t>ИТОГО ЗА 2016 ГОД</t>
  </si>
  <si>
    <t>Приобретение навесного и прицепного оборудования для колесного трактора МТЗ - 82.1</t>
  </si>
  <si>
    <t>ИТОГО ЗА 2017 ГОД</t>
  </si>
  <si>
    <t>ИТОГО ЗА 2018 ГОД</t>
  </si>
  <si>
    <t>ИТОГО ЗА 2019 ГОД</t>
  </si>
  <si>
    <t>Приобретение навесного оборудования для колесного трактора МТЗ-82.1</t>
  </si>
  <si>
    <t>2018 год</t>
  </si>
  <si>
    <t>Ремонт дороги внутри населенного пункта д. Дмитриевка</t>
  </si>
  <si>
    <t>Администрация СП Дмитриевский сельсовет</t>
  </si>
  <si>
    <t>Ремонт уличного освящения внутрипоселковых дорог сельского поселения Дмитриевский сельсовет муниципального района Зилаирского района Республики Башкортостан</t>
  </si>
  <si>
    <t>Приобретение специализированного автомобиля для обеспечения пожарной безопасности сельского поселения Дмитриевский сельсовет муниципального района Зилаирский район Республики Башкортостан</t>
  </si>
  <si>
    <t>Ремонт участка дороги по улице Совхозная в д. Дмитриевка Зилаирского района Республики Башкортостан</t>
  </si>
  <si>
    <t>Администрация СП Зилаирский сельсовет</t>
  </si>
  <si>
    <t>Обустройство и размещение детской площадки в с. Зилаир, ул. Красных Партизан, 23</t>
  </si>
  <si>
    <t>Ремонт уличного освещения внутрипоселковых дорог сельского поселения Зилаирский сельсовет муниципального района Зилаирский район Республики Башкортостан</t>
  </si>
  <si>
    <t>Приобретение мусоровоза с задней загрузкой для нужд населения</t>
  </si>
  <si>
    <t>Капитальный ремонт водопроводных сетей с. Зилаир</t>
  </si>
  <si>
    <t>Администрация СП Ивано-Кувалатский сельсовет</t>
  </si>
  <si>
    <t>Капитальный ремонт уличного освещения внутрипоселковых дорог село Ивано-Кувалат Зилаирский район Республики Башкортостан</t>
  </si>
  <si>
    <t>Приобретение специализированного автомобиля для обеспечения пожарной безопасности сельского поселения Ивано-Кувалатский сельсовет муниципального района Зилаирский район Республики Башкортостан</t>
  </si>
  <si>
    <t>Капитальный ремонт водопровода по адресу: с.Ивано-Кувалат Зилаирского района Республики Башкортостан</t>
  </si>
  <si>
    <t>Капитальный ремонт водопроводных сетей по адресу: с. Ивано- Кувалат, Зилаирского района Республики Башкортостан</t>
  </si>
  <si>
    <t>Приобретение специализированной техники (ЭО-2626-30)</t>
  </si>
  <si>
    <t>Администрация СП Кананикольский сельсовет</t>
  </si>
  <si>
    <t xml:space="preserve">Приобретение трактора с навесным оборудованием </t>
  </si>
  <si>
    <t>Бурение глубинных скважин по воду хозяйственного назначения для нужд жителей села Кананикольское</t>
  </si>
  <si>
    <t>Приобретение навесного и прицепного оборудования к трактору МТЗ 1221.2 сельского поселения Кананикольский сельсовет муниципального района Зилаирский район Республики Башкортостан</t>
  </si>
  <si>
    <t>Капитальный ремонт муниципального здания для размещения сельской врачебной амбулатории с.Кананикольское</t>
  </si>
  <si>
    <t>Ремонт дороги по улице Пугачева с.Кананикольское Зилаирского района Республики Башкортостан</t>
  </si>
  <si>
    <t>Администрация СП Канзафаровский сельсовет</t>
  </si>
  <si>
    <t>Ремонт щебеночного покрытия улиц в д.Юмагужино муниципального района Зилаирский район</t>
  </si>
  <si>
    <t>Приобретение колесного трактора с навесным оборудованием</t>
  </si>
  <si>
    <t>Обустройство детской площадки в д.Саляхово сельского поселения Канзафаровский сельсовет муниципального района Зилаирский район Республики Башкортостан.</t>
  </si>
  <si>
    <t>Ремонт уличного освещения внутрипоселковых дорог сельского поселения Канзафаровский сельсовет муниципального района Зилаирский район Республики Башкортостан</t>
  </si>
  <si>
    <t>Капитальный ремонт муниципального здания ,для размещения « Центра культуры и досуга д. Юмагужино» и приобретение оборудования</t>
  </si>
  <si>
    <t>Администрация СП Кашкаровский сельсовет</t>
  </si>
  <si>
    <t>Обустройство объекта физической культуры и массового спорта (спортивной площадки) в с.Искужино</t>
  </si>
  <si>
    <t>Ремонт дороги по улице Заречная, с. кашкарово Зилаирского района Республики Башкортостан</t>
  </si>
  <si>
    <t>Ремонт уличного освещения внутрипоселковых дорог сельского поселения Кашкаровский сельсовет муниципального района Зилаирский район</t>
  </si>
  <si>
    <t>Благоустройство места отдыха по улице Кашкаровская села Кашкарово</t>
  </si>
  <si>
    <t xml:space="preserve">Приобретение автомобиля для тушения пожаров
</t>
  </si>
  <si>
    <t>Администрация СП Матраевский сельсовет</t>
  </si>
  <si>
    <t>Ремонт автодорог в населенном пункте с.Матраево протяженностью 1,478 км</t>
  </si>
  <si>
    <t>Ремонт уличного освещения внутрипоселковых дорог сельского поселения Матраевский сельсовет муниципального района Зилаирский район Республики Башкортостан</t>
  </si>
  <si>
    <t>Приобретение навесного и прицепного оборудования для колесного трактора "БЕЛАРУС-82.1"</t>
  </si>
  <si>
    <t>Администрация СП Сабыровский сельсовет</t>
  </si>
  <si>
    <t>Водоснабжение по ул.Школьная, с.Юлаева в с.Сабырово Зилаирского района РБ</t>
  </si>
  <si>
    <t>Ремонт автомобильных дорог местного значения село Сабырово в Зилаирском районе</t>
  </si>
  <si>
    <t>Приобретение гусеничного трактора с навесным оборудованием для сельского поселения Сабыровский сельсовет муниципального района Зилаирский район Республики Башкортостан</t>
  </si>
  <si>
    <t>Текущий ремонт уличного освещения внутрипоселковых дорог сельского поселения Сабыровский сельсовет муниципального района Зилаирский район Республики Башкортостан</t>
  </si>
  <si>
    <t>Приобретение спортивного инвентаря для сельского поселения Сабыровский сельсовет муниципального района Зилаирский район Республики Башкортостан</t>
  </si>
  <si>
    <t>Администрация СП Уркасский сельсовет</t>
  </si>
  <si>
    <t>Обустройство объекта физической культуры и массового спорта (спортивной площадки) в д.Кызлар-Бирган</t>
  </si>
  <si>
    <t>Приобретение специализированной техники</t>
  </si>
  <si>
    <t>Ремонт дороги улиц д.Кызлар-Бирган сельского поселения Уркасский сельсовет муниципального района Зилаирский район Республики Башкортостан</t>
  </si>
  <si>
    <t>Навесное оборудование для трактора МТЗ 82.1</t>
  </si>
  <si>
    <t>Приобретение транспорта для нужд населения</t>
  </si>
  <si>
    <t>Ремонт ограждений кладбищ</t>
  </si>
  <si>
    <t>Администрация СП Юлдыбаевский сельсовет</t>
  </si>
  <si>
    <t>Ремонт нежилого здания в с.Юлдыбаево Зилаирского района РБ под размещение пожарного поста</t>
  </si>
  <si>
    <t>Ремонт дорожного покрытия в населенном пункте села Юлдыбаево в Зилаирском районе</t>
  </si>
  <si>
    <t>Ремонт уличного освещения внутрипоселковых дорог сельского поселения  Юлдыбаевский сельсовет муниципального района Зилаирский район Республики Башкортостан</t>
  </si>
  <si>
    <t>Приобретение и монтаж ограждения парка культуры и отдыха на территории Юлдыбаевского сельского поселения</t>
  </si>
  <si>
    <t>Администрация СП Ямансазский сельсовет</t>
  </si>
  <si>
    <t>Ремонт переезда через ручей Ямансаз в населенном пункте Ямансаз Зилаирского района РБ в 2014 году</t>
  </si>
  <si>
    <t>Ремонт дороги по улицам с. Султантимирово в Зилаирском районе РБ</t>
  </si>
  <si>
    <t>Приобретение нового гусеничного трактора с навесным оборудованием</t>
  </si>
  <si>
    <t>Приобретение специализированной автомашины для тушения пожаров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</si>
</sst>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2" xfId="0" applyBorder="1"/>
    <xf numFmtId="0" fontId="2" fillId="0" borderId="0" xfId="0" applyFont="1" applyBorder="1" applyAlignment="1">
      <alignment horizontal="center" wrapText="1"/>
    </xf>
    <xf numFmtId="0" fontId="0" fillId="0" borderId="3" xfId="0" applyBorder="1"/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/>
    <xf numFmtId="0" fontId="6" fillId="0" borderId="0" xfId="0" applyFont="1" applyBorder="1"/>
    <xf numFmtId="0" fontId="13" fillId="0" borderId="1" xfId="0" applyFont="1" applyFill="1" applyBorder="1" applyAlignment="1">
      <alignment horizontal="left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 wrapText="1"/>
    </xf>
    <xf numFmtId="164" fontId="14" fillId="4" borderId="1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4" fillId="4" borderId="1" xfId="1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B1" workbookViewId="0">
      <selection activeCell="C73" sqref="C73"/>
    </sheetView>
  </sheetViews>
  <sheetFormatPr defaultRowHeight="15" x14ac:dyDescent="0.25"/>
  <cols>
    <col min="1" max="1" width="0" style="4" hidden="1" customWidth="1"/>
    <col min="2" max="2" width="14" style="8" customWidth="1"/>
    <col min="3" max="3" width="17.42578125" style="1" customWidth="1"/>
    <col min="4" max="4" width="53.28515625" style="1" customWidth="1"/>
    <col min="5" max="5" width="50.7109375" style="1" customWidth="1"/>
    <col min="6" max="6" width="18.7109375" style="1" customWidth="1"/>
    <col min="7" max="7" width="21.42578125" style="3" customWidth="1"/>
    <col min="8" max="8" width="16.7109375" style="2" customWidth="1"/>
    <col min="9" max="10" width="18.28515625" style="1" customWidth="1"/>
    <col min="11" max="11" width="12.7109375" customWidth="1"/>
  </cols>
  <sheetData>
    <row r="1" spans="1:11" ht="56.25" customHeight="1" x14ac:dyDescent="0.3">
      <c r="C1" s="48" t="s">
        <v>13</v>
      </c>
      <c r="D1" s="48"/>
      <c r="E1" s="48"/>
      <c r="F1" s="48"/>
      <c r="G1" s="48"/>
      <c r="H1" s="48"/>
      <c r="I1" s="48"/>
      <c r="J1" s="48"/>
      <c r="K1" s="48"/>
    </row>
    <row r="2" spans="1:11" ht="24" customHeight="1" x14ac:dyDescent="0.3">
      <c r="A2" s="6"/>
      <c r="C2" s="5"/>
      <c r="D2" s="5"/>
      <c r="E2" s="5"/>
      <c r="F2" s="5"/>
      <c r="G2" s="5"/>
      <c r="H2" s="5"/>
      <c r="I2" s="5"/>
      <c r="J2" s="5"/>
    </row>
    <row r="3" spans="1:11" ht="64.5" customHeight="1" x14ac:dyDescent="0.25">
      <c r="A3" s="10" t="s">
        <v>1</v>
      </c>
      <c r="B3" s="11" t="s">
        <v>10</v>
      </c>
      <c r="C3" s="11" t="s">
        <v>7</v>
      </c>
      <c r="D3" s="11" t="s">
        <v>12</v>
      </c>
      <c r="E3" s="11" t="s">
        <v>0</v>
      </c>
      <c r="F3" s="11" t="s">
        <v>5</v>
      </c>
      <c r="G3" s="11" t="s">
        <v>2</v>
      </c>
      <c r="H3" s="11" t="s">
        <v>3</v>
      </c>
      <c r="I3" s="11" t="s">
        <v>4</v>
      </c>
      <c r="J3" s="11" t="s">
        <v>8</v>
      </c>
      <c r="K3" s="19" t="s">
        <v>11</v>
      </c>
    </row>
    <row r="4" spans="1:11" x14ac:dyDescent="0.25">
      <c r="A4" s="12">
        <v>1</v>
      </c>
      <c r="B4" s="21">
        <v>1</v>
      </c>
      <c r="C4" s="13">
        <v>2</v>
      </c>
      <c r="D4" s="13">
        <v>3</v>
      </c>
      <c r="E4" s="13">
        <v>6</v>
      </c>
      <c r="F4" s="14">
        <v>7</v>
      </c>
      <c r="G4" s="15">
        <v>8</v>
      </c>
      <c r="H4" s="15">
        <v>9</v>
      </c>
      <c r="I4" s="15">
        <v>10</v>
      </c>
      <c r="J4" s="15">
        <v>11</v>
      </c>
      <c r="K4" s="15">
        <v>12</v>
      </c>
    </row>
    <row r="5" spans="1:11" ht="21.75" customHeight="1" x14ac:dyDescent="0.25">
      <c r="A5" s="16"/>
      <c r="B5" s="9">
        <v>1</v>
      </c>
      <c r="C5" s="7"/>
      <c r="D5" s="7" t="s">
        <v>14</v>
      </c>
      <c r="E5" s="25" t="s">
        <v>15</v>
      </c>
      <c r="F5" s="37">
        <v>1292.5</v>
      </c>
      <c r="G5" s="37">
        <v>161.69999999999999</v>
      </c>
      <c r="H5" s="37">
        <v>130</v>
      </c>
      <c r="I5" s="37">
        <v>105</v>
      </c>
      <c r="J5" s="37">
        <f>F5+G5+H5+I5</f>
        <v>1689.2</v>
      </c>
      <c r="K5" s="27" t="s">
        <v>19</v>
      </c>
    </row>
    <row r="6" spans="1:11" s="23" customFormat="1" ht="21.75" customHeight="1" x14ac:dyDescent="0.25">
      <c r="A6" s="16"/>
      <c r="B6" s="9">
        <v>2</v>
      </c>
      <c r="C6" s="7"/>
      <c r="D6" s="7" t="s">
        <v>23</v>
      </c>
      <c r="E6" s="25" t="s">
        <v>24</v>
      </c>
      <c r="F6" s="37">
        <v>1110</v>
      </c>
      <c r="G6" s="37">
        <v>150</v>
      </c>
      <c r="H6" s="37">
        <v>78</v>
      </c>
      <c r="I6" s="37">
        <v>112</v>
      </c>
      <c r="J6" s="37">
        <f t="shared" ref="J6:J15" si="0">F6+G6+H6+I6</f>
        <v>1450</v>
      </c>
      <c r="K6" s="27" t="s">
        <v>19</v>
      </c>
    </row>
    <row r="7" spans="1:11" s="23" customFormat="1" ht="21.75" customHeight="1" x14ac:dyDescent="0.25">
      <c r="A7" s="16"/>
      <c r="B7" s="9">
        <v>3</v>
      </c>
      <c r="C7" s="7"/>
      <c r="D7" s="7" t="s">
        <v>47</v>
      </c>
      <c r="E7" s="25" t="s">
        <v>52</v>
      </c>
      <c r="F7" s="37">
        <v>913.2</v>
      </c>
      <c r="G7" s="37">
        <v>128.1</v>
      </c>
      <c r="H7" s="37">
        <v>122</v>
      </c>
      <c r="I7" s="37">
        <v>70</v>
      </c>
      <c r="J7" s="37">
        <f t="shared" si="0"/>
        <v>1233.3</v>
      </c>
      <c r="K7" s="27" t="s">
        <v>19</v>
      </c>
    </row>
    <row r="8" spans="1:11" s="23" customFormat="1" ht="21.75" customHeight="1" x14ac:dyDescent="0.25">
      <c r="A8" s="16"/>
      <c r="B8" s="9">
        <v>4</v>
      </c>
      <c r="C8" s="7"/>
      <c r="D8" s="7" t="s">
        <v>53</v>
      </c>
      <c r="E8" s="25" t="s">
        <v>54</v>
      </c>
      <c r="F8" s="37">
        <v>1033.5999999999999</v>
      </c>
      <c r="G8" s="37">
        <v>110</v>
      </c>
      <c r="H8" s="37">
        <v>120</v>
      </c>
      <c r="I8" s="37">
        <v>162.30000000000001</v>
      </c>
      <c r="J8" s="37">
        <f t="shared" si="0"/>
        <v>1425.8999999999999</v>
      </c>
      <c r="K8" s="27" t="s">
        <v>19</v>
      </c>
    </row>
    <row r="9" spans="1:11" s="23" customFormat="1" ht="21.75" customHeight="1" x14ac:dyDescent="0.25">
      <c r="A9" s="16"/>
      <c r="B9" s="9">
        <v>5</v>
      </c>
      <c r="C9" s="7"/>
      <c r="D9" s="7" t="s">
        <v>59</v>
      </c>
      <c r="E9" s="25" t="s">
        <v>60</v>
      </c>
      <c r="F9" s="37">
        <v>1148</v>
      </c>
      <c r="G9" s="37">
        <v>150.1</v>
      </c>
      <c r="H9" s="37">
        <v>115</v>
      </c>
      <c r="I9" s="37">
        <v>87</v>
      </c>
      <c r="J9" s="37">
        <f t="shared" si="0"/>
        <v>1500.1</v>
      </c>
      <c r="K9" s="27" t="s">
        <v>19</v>
      </c>
    </row>
    <row r="10" spans="1:11" s="23" customFormat="1" ht="21.75" customHeight="1" x14ac:dyDescent="0.25">
      <c r="A10" s="16"/>
      <c r="B10" s="9">
        <v>6</v>
      </c>
      <c r="C10" s="7"/>
      <c r="D10" s="7" t="s">
        <v>65</v>
      </c>
      <c r="E10" s="25" t="s">
        <v>66</v>
      </c>
      <c r="F10" s="37">
        <v>1213</v>
      </c>
      <c r="G10" s="37">
        <v>130</v>
      </c>
      <c r="H10" s="37">
        <v>130</v>
      </c>
      <c r="I10" s="37">
        <v>90</v>
      </c>
      <c r="J10" s="37">
        <f t="shared" si="0"/>
        <v>1563</v>
      </c>
      <c r="K10" s="27" t="s">
        <v>19</v>
      </c>
    </row>
    <row r="11" spans="1:11" s="23" customFormat="1" ht="21.75" customHeight="1" x14ac:dyDescent="0.25">
      <c r="A11" s="16"/>
      <c r="B11" s="9">
        <v>7</v>
      </c>
      <c r="C11" s="7"/>
      <c r="D11" s="7" t="s">
        <v>71</v>
      </c>
      <c r="E11" s="25" t="s">
        <v>72</v>
      </c>
      <c r="F11" s="37">
        <v>1231.7</v>
      </c>
      <c r="G11" s="37">
        <v>128</v>
      </c>
      <c r="H11" s="37">
        <v>108.9</v>
      </c>
      <c r="I11" s="37">
        <v>97</v>
      </c>
      <c r="J11" s="37">
        <f t="shared" si="0"/>
        <v>1565.6000000000001</v>
      </c>
      <c r="K11" s="27" t="s">
        <v>19</v>
      </c>
    </row>
    <row r="12" spans="1:11" s="23" customFormat="1" ht="21.75" customHeight="1" x14ac:dyDescent="0.25">
      <c r="A12" s="16"/>
      <c r="B12" s="9">
        <v>8</v>
      </c>
      <c r="C12" s="7"/>
      <c r="D12" s="7" t="s">
        <v>75</v>
      </c>
      <c r="E12" s="25" t="s">
        <v>76</v>
      </c>
      <c r="F12" s="37">
        <v>1134.8</v>
      </c>
      <c r="G12" s="37">
        <v>130</v>
      </c>
      <c r="H12" s="37">
        <v>115.8</v>
      </c>
      <c r="I12" s="37">
        <v>120</v>
      </c>
      <c r="J12" s="37">
        <f t="shared" si="0"/>
        <v>1500.6</v>
      </c>
      <c r="K12" s="27" t="s">
        <v>19</v>
      </c>
    </row>
    <row r="13" spans="1:11" s="23" customFormat="1" ht="21.75" customHeight="1" x14ac:dyDescent="0.25">
      <c r="A13" s="16"/>
      <c r="B13" s="9">
        <v>9</v>
      </c>
      <c r="C13" s="7"/>
      <c r="D13" s="7" t="s">
        <v>81</v>
      </c>
      <c r="E13" s="25" t="s">
        <v>82</v>
      </c>
      <c r="F13" s="37">
        <v>1203</v>
      </c>
      <c r="G13" s="37">
        <v>145</v>
      </c>
      <c r="H13" s="37">
        <v>65</v>
      </c>
      <c r="I13" s="37">
        <v>150</v>
      </c>
      <c r="J13" s="37">
        <f t="shared" si="0"/>
        <v>1563</v>
      </c>
      <c r="K13" s="27" t="s">
        <v>19</v>
      </c>
    </row>
    <row r="14" spans="1:11" s="23" customFormat="1" ht="21.75" customHeight="1" x14ac:dyDescent="0.25">
      <c r="A14" s="16"/>
      <c r="B14" s="9">
        <v>10</v>
      </c>
      <c r="C14" s="7"/>
      <c r="D14" s="7" t="s">
        <v>88</v>
      </c>
      <c r="E14" s="25" t="s">
        <v>89</v>
      </c>
      <c r="F14" s="37">
        <v>1200</v>
      </c>
      <c r="G14" s="37">
        <v>150</v>
      </c>
      <c r="H14" s="37">
        <v>150</v>
      </c>
      <c r="I14" s="37">
        <v>144.4</v>
      </c>
      <c r="J14" s="37">
        <f t="shared" si="0"/>
        <v>1644.4</v>
      </c>
      <c r="K14" s="27" t="s">
        <v>19</v>
      </c>
    </row>
    <row r="15" spans="1:11" s="23" customFormat="1" ht="21.75" customHeight="1" x14ac:dyDescent="0.25">
      <c r="A15" s="16"/>
      <c r="B15" s="9">
        <v>11</v>
      </c>
      <c r="C15" s="7"/>
      <c r="D15" s="7" t="s">
        <v>93</v>
      </c>
      <c r="E15" s="25" t="s">
        <v>94</v>
      </c>
      <c r="F15" s="37">
        <v>1145.5999999999999</v>
      </c>
      <c r="G15" s="37">
        <v>150</v>
      </c>
      <c r="H15" s="37">
        <v>150</v>
      </c>
      <c r="I15" s="37">
        <v>115</v>
      </c>
      <c r="J15" s="37">
        <f t="shared" si="0"/>
        <v>1560.6</v>
      </c>
      <c r="K15" s="27" t="s">
        <v>19</v>
      </c>
    </row>
    <row r="16" spans="1:11" s="23" customFormat="1" x14ac:dyDescent="0.25">
      <c r="A16" s="16"/>
      <c r="B16" s="28"/>
      <c r="C16" s="29"/>
      <c r="D16" s="29" t="s">
        <v>28</v>
      </c>
      <c r="E16" s="30"/>
      <c r="F16" s="38">
        <f>SUM(F5:F15)</f>
        <v>12625.4</v>
      </c>
      <c r="G16" s="38">
        <f t="shared" ref="G16:I16" si="1">SUM(G5:G15)</f>
        <v>1532.9</v>
      </c>
      <c r="H16" s="38">
        <f t="shared" si="1"/>
        <v>1284.6999999999998</v>
      </c>
      <c r="I16" s="38">
        <f t="shared" si="1"/>
        <v>1252.7</v>
      </c>
      <c r="J16" s="38">
        <f>SUM(J5:J15)</f>
        <v>16695.7</v>
      </c>
      <c r="K16" s="31"/>
    </row>
    <row r="17" spans="1:11" ht="25.5" x14ac:dyDescent="0.25">
      <c r="A17" s="16"/>
      <c r="B17" s="9">
        <v>12</v>
      </c>
      <c r="C17" s="7"/>
      <c r="D17" s="7" t="s">
        <v>14</v>
      </c>
      <c r="E17" s="25" t="s">
        <v>16</v>
      </c>
      <c r="F17" s="37">
        <v>1109.0999999999999</v>
      </c>
      <c r="G17" s="37">
        <v>76.5</v>
      </c>
      <c r="H17" s="37">
        <v>85.6</v>
      </c>
      <c r="I17" s="37">
        <v>45</v>
      </c>
      <c r="J17" s="37">
        <f>F17+G17+H17+I17</f>
        <v>1316.1999999999998</v>
      </c>
      <c r="K17" s="27" t="s">
        <v>20</v>
      </c>
    </row>
    <row r="18" spans="1:11" s="23" customFormat="1" ht="25.5" x14ac:dyDescent="0.25">
      <c r="A18" s="16"/>
      <c r="B18" s="9">
        <v>13</v>
      </c>
      <c r="C18" s="7"/>
      <c r="D18" s="7" t="s">
        <v>23</v>
      </c>
      <c r="E18" s="25" t="s">
        <v>25</v>
      </c>
      <c r="F18" s="37">
        <v>810.8</v>
      </c>
      <c r="G18" s="37">
        <v>85</v>
      </c>
      <c r="H18" s="37">
        <v>52.9</v>
      </c>
      <c r="I18" s="37">
        <v>55</v>
      </c>
      <c r="J18" s="37">
        <f t="shared" ref="J18:J29" si="2">F18+G18+H18+I18</f>
        <v>1003.6999999999999</v>
      </c>
      <c r="K18" s="27" t="str">
        <f>K17</f>
        <v>2015 год</v>
      </c>
    </row>
    <row r="19" spans="1:11" s="23" customFormat="1" x14ac:dyDescent="0.25">
      <c r="A19" s="16"/>
      <c r="B19" s="9">
        <v>14</v>
      </c>
      <c r="C19" s="7"/>
      <c r="D19" s="7" t="s">
        <v>38</v>
      </c>
      <c r="E19" s="25" t="s">
        <v>37</v>
      </c>
      <c r="F19" s="37">
        <v>799.3</v>
      </c>
      <c r="G19" s="37">
        <v>96.5</v>
      </c>
      <c r="H19" s="37">
        <v>59.1</v>
      </c>
      <c r="I19" s="37">
        <v>30</v>
      </c>
      <c r="J19" s="37">
        <f t="shared" si="2"/>
        <v>984.9</v>
      </c>
      <c r="K19" s="27" t="str">
        <f>K18</f>
        <v>2015 год</v>
      </c>
    </row>
    <row r="20" spans="1:11" s="23" customFormat="1" ht="25.5" x14ac:dyDescent="0.25">
      <c r="A20" s="16"/>
      <c r="B20" s="9">
        <v>15</v>
      </c>
      <c r="C20" s="7"/>
      <c r="D20" s="7" t="s">
        <v>42</v>
      </c>
      <c r="E20" s="25" t="s">
        <v>43</v>
      </c>
      <c r="F20" s="37">
        <v>1352.2</v>
      </c>
      <c r="G20" s="37">
        <v>140.1</v>
      </c>
      <c r="H20" s="37">
        <v>153.4</v>
      </c>
      <c r="I20" s="37">
        <v>90</v>
      </c>
      <c r="J20" s="37">
        <f t="shared" si="2"/>
        <v>1735.7</v>
      </c>
      <c r="K20" s="27" t="s">
        <v>20</v>
      </c>
    </row>
    <row r="21" spans="1:11" s="23" customFormat="1" ht="38.25" x14ac:dyDescent="0.25">
      <c r="A21" s="16"/>
      <c r="B21" s="9">
        <v>16</v>
      </c>
      <c r="C21" s="7"/>
      <c r="D21" s="7" t="s">
        <v>47</v>
      </c>
      <c r="E21" s="25" t="s">
        <v>48</v>
      </c>
      <c r="F21" s="37">
        <v>508.6</v>
      </c>
      <c r="G21" s="37">
        <v>52.1</v>
      </c>
      <c r="H21" s="37">
        <v>13</v>
      </c>
      <c r="I21" s="37">
        <v>26.2</v>
      </c>
      <c r="J21" s="37">
        <f t="shared" si="2"/>
        <v>599.90000000000009</v>
      </c>
      <c r="K21" s="27" t="str">
        <f>K20</f>
        <v>2015 год</v>
      </c>
    </row>
    <row r="22" spans="1:11" s="23" customFormat="1" ht="25.5" x14ac:dyDescent="0.25">
      <c r="A22" s="16"/>
      <c r="B22" s="9">
        <v>17</v>
      </c>
      <c r="C22" s="7"/>
      <c r="D22" s="7" t="s">
        <v>53</v>
      </c>
      <c r="E22" s="25" t="s">
        <v>55</v>
      </c>
      <c r="F22" s="37">
        <v>539.29999999999995</v>
      </c>
      <c r="G22" s="37">
        <v>50</v>
      </c>
      <c r="H22" s="37">
        <v>50</v>
      </c>
      <c r="I22" s="37">
        <v>43.2</v>
      </c>
      <c r="J22" s="37">
        <f t="shared" si="2"/>
        <v>682.5</v>
      </c>
      <c r="K22" s="27" t="s">
        <v>20</v>
      </c>
    </row>
    <row r="23" spans="1:11" s="23" customFormat="1" ht="25.5" x14ac:dyDescent="0.25">
      <c r="A23" s="16"/>
      <c r="B23" s="9">
        <v>18</v>
      </c>
      <c r="C23" s="7"/>
      <c r="D23" s="7" t="s">
        <v>59</v>
      </c>
      <c r="E23" s="25" t="s">
        <v>61</v>
      </c>
      <c r="F23" s="37">
        <v>1087.8</v>
      </c>
      <c r="G23" s="37">
        <v>80</v>
      </c>
      <c r="H23" s="37">
        <v>70</v>
      </c>
      <c r="I23" s="37">
        <v>40</v>
      </c>
      <c r="J23" s="37">
        <f t="shared" si="2"/>
        <v>1277.8</v>
      </c>
      <c r="K23" s="27" t="str">
        <f>K22</f>
        <v>2015 год</v>
      </c>
    </row>
    <row r="24" spans="1:11" s="23" customFormat="1" ht="25.5" x14ac:dyDescent="0.25">
      <c r="A24" s="16"/>
      <c r="B24" s="9">
        <v>19</v>
      </c>
      <c r="C24" s="7"/>
      <c r="D24" s="7" t="s">
        <v>65</v>
      </c>
      <c r="E24" s="25" t="s">
        <v>67</v>
      </c>
      <c r="F24" s="37">
        <v>1236.9000000000001</v>
      </c>
      <c r="G24" s="37">
        <v>125.5</v>
      </c>
      <c r="H24" s="37">
        <v>121</v>
      </c>
      <c r="I24" s="37">
        <v>100</v>
      </c>
      <c r="J24" s="37">
        <f t="shared" si="2"/>
        <v>1583.4</v>
      </c>
      <c r="K24" s="27" t="s">
        <v>20</v>
      </c>
    </row>
    <row r="25" spans="1:11" s="23" customFormat="1" ht="25.5" x14ac:dyDescent="0.25">
      <c r="A25" s="16"/>
      <c r="B25" s="9">
        <v>20</v>
      </c>
      <c r="C25" s="7"/>
      <c r="D25" s="7" t="s">
        <v>71</v>
      </c>
      <c r="E25" s="25" t="s">
        <v>61</v>
      </c>
      <c r="F25" s="37">
        <v>999.8</v>
      </c>
      <c r="G25" s="37">
        <v>139.69999999999999</v>
      </c>
      <c r="H25" s="37">
        <v>91</v>
      </c>
      <c r="I25" s="37">
        <v>95.3</v>
      </c>
      <c r="J25" s="37">
        <f t="shared" si="2"/>
        <v>1325.8</v>
      </c>
      <c r="K25" s="27" t="str">
        <f t="shared" ref="K25" si="3">K24</f>
        <v>2015 год</v>
      </c>
    </row>
    <row r="26" spans="1:11" s="23" customFormat="1" ht="25.5" x14ac:dyDescent="0.25">
      <c r="A26" s="16"/>
      <c r="B26" s="9">
        <v>21</v>
      </c>
      <c r="C26" s="7"/>
      <c r="D26" s="7" t="s">
        <v>75</v>
      </c>
      <c r="E26" s="25" t="s">
        <v>77</v>
      </c>
      <c r="F26" s="37">
        <v>696.9</v>
      </c>
      <c r="G26" s="37">
        <v>72</v>
      </c>
      <c r="H26" s="37">
        <v>71</v>
      </c>
      <c r="I26" s="37">
        <v>60</v>
      </c>
      <c r="J26" s="37">
        <f t="shared" si="2"/>
        <v>899.9</v>
      </c>
      <c r="K26" s="27" t="str">
        <f>K25</f>
        <v>2015 год</v>
      </c>
    </row>
    <row r="27" spans="1:11" s="23" customFormat="1" x14ac:dyDescent="0.25">
      <c r="A27" s="16"/>
      <c r="B27" s="9">
        <v>22</v>
      </c>
      <c r="C27" s="7"/>
      <c r="D27" s="7" t="s">
        <v>81</v>
      </c>
      <c r="E27" s="25" t="s">
        <v>83</v>
      </c>
      <c r="F27" s="37">
        <v>1067</v>
      </c>
      <c r="G27" s="37">
        <v>64</v>
      </c>
      <c r="H27" s="37">
        <v>33</v>
      </c>
      <c r="I27" s="37">
        <v>60</v>
      </c>
      <c r="J27" s="37">
        <f t="shared" si="2"/>
        <v>1224</v>
      </c>
      <c r="K27" s="27" t="str">
        <f t="shared" ref="K27" si="4">K26</f>
        <v>2015 год</v>
      </c>
    </row>
    <row r="28" spans="1:11" s="23" customFormat="1" ht="25.5" x14ac:dyDescent="0.25">
      <c r="A28" s="16"/>
      <c r="B28" s="9">
        <v>23</v>
      </c>
      <c r="C28" s="7"/>
      <c r="D28" s="7" t="s">
        <v>88</v>
      </c>
      <c r="E28" s="25" t="s">
        <v>90</v>
      </c>
      <c r="F28" s="37">
        <v>1170.9000000000001</v>
      </c>
      <c r="G28" s="37">
        <v>118</v>
      </c>
      <c r="H28" s="37">
        <v>117</v>
      </c>
      <c r="I28" s="37">
        <v>94</v>
      </c>
      <c r="J28" s="37">
        <f t="shared" si="2"/>
        <v>1499.9</v>
      </c>
      <c r="K28" s="27" t="str">
        <f>K27</f>
        <v>2015 год</v>
      </c>
    </row>
    <row r="29" spans="1:11" s="23" customFormat="1" ht="25.5" x14ac:dyDescent="0.25">
      <c r="A29" s="16"/>
      <c r="B29" s="9">
        <v>24</v>
      </c>
      <c r="C29" s="7"/>
      <c r="D29" s="7" t="s">
        <v>93</v>
      </c>
      <c r="E29" s="25" t="s">
        <v>95</v>
      </c>
      <c r="F29" s="37">
        <v>698.2</v>
      </c>
      <c r="G29" s="37">
        <v>71</v>
      </c>
      <c r="H29" s="37">
        <v>70.8</v>
      </c>
      <c r="I29" s="37">
        <v>60</v>
      </c>
      <c r="J29" s="37">
        <f t="shared" si="2"/>
        <v>900</v>
      </c>
      <c r="K29" s="27" t="str">
        <f t="shared" ref="K29" si="5">K28</f>
        <v>2015 год</v>
      </c>
    </row>
    <row r="30" spans="1:11" s="23" customFormat="1" x14ac:dyDescent="0.25">
      <c r="A30" s="16"/>
      <c r="B30" s="28"/>
      <c r="C30" s="29"/>
      <c r="D30" s="29" t="s">
        <v>29</v>
      </c>
      <c r="E30" s="30"/>
      <c r="F30" s="39">
        <f>SUM(F17:F29)</f>
        <v>12076.8</v>
      </c>
      <c r="G30" s="39">
        <f t="shared" ref="G30:I30" si="6">SUM(G17:G29)</f>
        <v>1170.4000000000001</v>
      </c>
      <c r="H30" s="39">
        <f t="shared" si="6"/>
        <v>987.8</v>
      </c>
      <c r="I30" s="39">
        <f t="shared" si="6"/>
        <v>798.69999999999993</v>
      </c>
      <c r="J30" s="39">
        <f>SUM(J17:J29)</f>
        <v>15033.699999999999</v>
      </c>
      <c r="K30" s="32"/>
    </row>
    <row r="31" spans="1:11" s="23" customFormat="1" ht="51" x14ac:dyDescent="0.25">
      <c r="A31" s="16"/>
      <c r="B31" s="9">
        <v>25</v>
      </c>
      <c r="C31" s="7"/>
      <c r="D31" s="7" t="s">
        <v>23</v>
      </c>
      <c r="E31" s="25" t="s">
        <v>26</v>
      </c>
      <c r="F31" s="37">
        <v>1000</v>
      </c>
      <c r="G31" s="37">
        <v>100</v>
      </c>
      <c r="H31" s="37">
        <v>100</v>
      </c>
      <c r="I31" s="37">
        <v>60</v>
      </c>
      <c r="J31" s="37">
        <f t="shared" ref="J31:J70" si="7">F31+G31+H31+I31</f>
        <v>1260</v>
      </c>
      <c r="K31" s="27" t="s">
        <v>27</v>
      </c>
    </row>
    <row r="32" spans="1:11" s="23" customFormat="1" ht="51" x14ac:dyDescent="0.25">
      <c r="A32" s="16"/>
      <c r="B32" s="9">
        <v>26</v>
      </c>
      <c r="C32" s="7"/>
      <c r="D32" s="7" t="s">
        <v>38</v>
      </c>
      <c r="E32" s="25" t="s">
        <v>39</v>
      </c>
      <c r="F32" s="37">
        <v>400</v>
      </c>
      <c r="G32" s="37">
        <v>50</v>
      </c>
      <c r="H32" s="37">
        <v>49.6</v>
      </c>
      <c r="I32" s="37">
        <v>40</v>
      </c>
      <c r="J32" s="37">
        <f>F32+G32+H32+I32</f>
        <v>539.6</v>
      </c>
      <c r="K32" s="27" t="s">
        <v>27</v>
      </c>
    </row>
    <row r="33" spans="1:11" s="23" customFormat="1" ht="51" x14ac:dyDescent="0.25">
      <c r="A33" s="16"/>
      <c r="B33" s="9">
        <v>27</v>
      </c>
      <c r="C33" s="7"/>
      <c r="D33" s="7" t="s">
        <v>42</v>
      </c>
      <c r="E33" s="25" t="s">
        <v>44</v>
      </c>
      <c r="F33" s="37">
        <v>1000</v>
      </c>
      <c r="G33" s="37">
        <v>200</v>
      </c>
      <c r="H33" s="37">
        <v>200</v>
      </c>
      <c r="I33" s="37">
        <v>100</v>
      </c>
      <c r="J33" s="37">
        <f t="shared" ref="J33:J42" si="8">F33+G33+H33+I33</f>
        <v>1500</v>
      </c>
      <c r="K33" s="27" t="s">
        <v>27</v>
      </c>
    </row>
    <row r="34" spans="1:11" s="23" customFormat="1" ht="51" x14ac:dyDescent="0.25">
      <c r="A34" s="16"/>
      <c r="B34" s="9">
        <v>28</v>
      </c>
      <c r="C34" s="7"/>
      <c r="D34" s="7" t="s">
        <v>47</v>
      </c>
      <c r="E34" s="25" t="s">
        <v>49</v>
      </c>
      <c r="F34" s="37">
        <v>1000</v>
      </c>
      <c r="G34" s="37">
        <v>100</v>
      </c>
      <c r="H34" s="37">
        <v>83</v>
      </c>
      <c r="I34" s="37">
        <v>40</v>
      </c>
      <c r="J34" s="37">
        <f t="shared" si="8"/>
        <v>1223</v>
      </c>
      <c r="K34" s="27" t="s">
        <v>27</v>
      </c>
    </row>
    <row r="35" spans="1:11" s="23" customFormat="1" ht="51" x14ac:dyDescent="0.25">
      <c r="A35" s="16"/>
      <c r="B35" s="9">
        <v>29</v>
      </c>
      <c r="C35" s="7"/>
      <c r="D35" s="7" t="s">
        <v>53</v>
      </c>
      <c r="E35" s="25" t="s">
        <v>56</v>
      </c>
      <c r="F35" s="37">
        <v>500</v>
      </c>
      <c r="G35" s="37">
        <v>100</v>
      </c>
      <c r="H35" s="37">
        <v>100</v>
      </c>
      <c r="I35" s="37">
        <v>50</v>
      </c>
      <c r="J35" s="37">
        <f t="shared" si="8"/>
        <v>750</v>
      </c>
      <c r="K35" s="27" t="s">
        <v>27</v>
      </c>
    </row>
    <row r="36" spans="1:11" s="23" customFormat="1" ht="38.25" x14ac:dyDescent="0.25">
      <c r="A36" s="16"/>
      <c r="B36" s="9">
        <v>30</v>
      </c>
      <c r="C36" s="7"/>
      <c r="D36" s="7" t="s">
        <v>59</v>
      </c>
      <c r="E36" s="25" t="s">
        <v>62</v>
      </c>
      <c r="F36" s="37">
        <v>400</v>
      </c>
      <c r="G36" s="37">
        <v>80</v>
      </c>
      <c r="H36" s="37">
        <v>40</v>
      </c>
      <c r="I36" s="37">
        <v>30</v>
      </c>
      <c r="J36" s="37">
        <f t="shared" si="8"/>
        <v>550</v>
      </c>
      <c r="K36" s="27" t="s">
        <v>27</v>
      </c>
    </row>
    <row r="37" spans="1:11" s="23" customFormat="1" ht="38.25" x14ac:dyDescent="0.25">
      <c r="A37" s="16"/>
      <c r="B37" s="9">
        <v>31</v>
      </c>
      <c r="C37" s="7"/>
      <c r="D37" s="7" t="s">
        <v>65</v>
      </c>
      <c r="E37" s="25" t="s">
        <v>68</v>
      </c>
      <c r="F37" s="37">
        <v>500</v>
      </c>
      <c r="G37" s="37">
        <v>100</v>
      </c>
      <c r="H37" s="37">
        <v>100</v>
      </c>
      <c r="I37" s="37">
        <v>50</v>
      </c>
      <c r="J37" s="37">
        <f t="shared" si="8"/>
        <v>750</v>
      </c>
      <c r="K37" s="27" t="s">
        <v>27</v>
      </c>
    </row>
    <row r="38" spans="1:11" s="23" customFormat="1" ht="51" x14ac:dyDescent="0.25">
      <c r="A38" s="16"/>
      <c r="B38" s="9">
        <v>32</v>
      </c>
      <c r="C38" s="7"/>
      <c r="D38" s="7" t="s">
        <v>71</v>
      </c>
      <c r="E38" s="25" t="s">
        <v>73</v>
      </c>
      <c r="F38" s="37">
        <v>500</v>
      </c>
      <c r="G38" s="37">
        <v>50</v>
      </c>
      <c r="H38" s="37">
        <v>50</v>
      </c>
      <c r="I38" s="37">
        <v>20</v>
      </c>
      <c r="J38" s="37">
        <f t="shared" si="8"/>
        <v>620</v>
      </c>
      <c r="K38" s="27" t="s">
        <v>27</v>
      </c>
    </row>
    <row r="39" spans="1:11" s="23" customFormat="1" ht="51" x14ac:dyDescent="0.25">
      <c r="A39" s="16"/>
      <c r="B39" s="9">
        <v>33</v>
      </c>
      <c r="C39" s="7"/>
      <c r="D39" s="7" t="s">
        <v>75</v>
      </c>
      <c r="E39" s="25" t="s">
        <v>78</v>
      </c>
      <c r="F39" s="37">
        <v>400</v>
      </c>
      <c r="G39" s="37">
        <v>80</v>
      </c>
      <c r="H39" s="37">
        <v>80</v>
      </c>
      <c r="I39" s="37">
        <v>40</v>
      </c>
      <c r="J39" s="37">
        <f t="shared" si="8"/>
        <v>600</v>
      </c>
      <c r="K39" s="27" t="s">
        <v>27</v>
      </c>
    </row>
    <row r="40" spans="1:11" s="23" customFormat="1" ht="38.25" x14ac:dyDescent="0.25">
      <c r="A40" s="16"/>
      <c r="B40" s="9">
        <v>34</v>
      </c>
      <c r="C40" s="7"/>
      <c r="D40" s="7" t="s">
        <v>81</v>
      </c>
      <c r="E40" s="25" t="s">
        <v>84</v>
      </c>
      <c r="F40" s="37">
        <v>500</v>
      </c>
      <c r="G40" s="37">
        <v>100</v>
      </c>
      <c r="H40" s="37">
        <v>70</v>
      </c>
      <c r="I40" s="37">
        <v>50</v>
      </c>
      <c r="J40" s="37">
        <f t="shared" si="8"/>
        <v>720</v>
      </c>
      <c r="K40" s="27" t="s">
        <v>27</v>
      </c>
    </row>
    <row r="41" spans="1:11" s="23" customFormat="1" ht="51" x14ac:dyDescent="0.25">
      <c r="A41" s="16"/>
      <c r="B41" s="9">
        <v>35</v>
      </c>
      <c r="C41" s="7"/>
      <c r="D41" s="7" t="s">
        <v>88</v>
      </c>
      <c r="E41" s="25" t="s">
        <v>91</v>
      </c>
      <c r="F41" s="37">
        <v>800</v>
      </c>
      <c r="G41" s="37">
        <v>100</v>
      </c>
      <c r="H41" s="37">
        <v>160</v>
      </c>
      <c r="I41" s="37">
        <v>30</v>
      </c>
      <c r="J41" s="37">
        <f t="shared" si="8"/>
        <v>1090</v>
      </c>
      <c r="K41" s="27" t="s">
        <v>27</v>
      </c>
    </row>
    <row r="42" spans="1:11" s="23" customFormat="1" ht="25.5" x14ac:dyDescent="0.25">
      <c r="A42" s="16"/>
      <c r="B42" s="9">
        <v>36</v>
      </c>
      <c r="C42" s="7"/>
      <c r="D42" s="7" t="s">
        <v>93</v>
      </c>
      <c r="E42" s="25" t="s">
        <v>96</v>
      </c>
      <c r="F42" s="37">
        <v>1000</v>
      </c>
      <c r="G42" s="37">
        <v>100</v>
      </c>
      <c r="H42" s="37">
        <v>200</v>
      </c>
      <c r="I42" s="37">
        <v>30</v>
      </c>
      <c r="J42" s="37">
        <f t="shared" si="8"/>
        <v>1330</v>
      </c>
      <c r="K42" s="27" t="s">
        <v>27</v>
      </c>
    </row>
    <row r="43" spans="1:11" s="23" customFormat="1" x14ac:dyDescent="0.25">
      <c r="A43" s="16"/>
      <c r="B43" s="28"/>
      <c r="C43" s="29"/>
      <c r="D43" s="29" t="s">
        <v>30</v>
      </c>
      <c r="E43" s="30"/>
      <c r="F43" s="39">
        <f>SUM(F31:F42)</f>
        <v>8000</v>
      </c>
      <c r="G43" s="39">
        <f t="shared" ref="G43:I43" si="9">SUM(G31:G42)</f>
        <v>1160</v>
      </c>
      <c r="H43" s="39">
        <f t="shared" si="9"/>
        <v>1232.5999999999999</v>
      </c>
      <c r="I43" s="39">
        <f t="shared" si="9"/>
        <v>540</v>
      </c>
      <c r="J43" s="39">
        <f>SUM(J31:J42)</f>
        <v>10932.6</v>
      </c>
      <c r="K43" s="32"/>
    </row>
    <row r="44" spans="1:11" ht="25.5" x14ac:dyDescent="0.25">
      <c r="A44" s="16"/>
      <c r="B44" s="9">
        <v>37</v>
      </c>
      <c r="C44" s="7"/>
      <c r="D44" s="7" t="s">
        <v>14</v>
      </c>
      <c r="E44" s="25" t="s">
        <v>17</v>
      </c>
      <c r="F44" s="37">
        <v>1000</v>
      </c>
      <c r="G44" s="37">
        <v>100</v>
      </c>
      <c r="H44" s="37">
        <v>150</v>
      </c>
      <c r="I44" s="37">
        <v>50</v>
      </c>
      <c r="J44" s="37">
        <f t="shared" si="7"/>
        <v>1300</v>
      </c>
      <c r="K44" s="26" t="s">
        <v>21</v>
      </c>
    </row>
    <row r="45" spans="1:11" s="23" customFormat="1" ht="25.5" x14ac:dyDescent="0.25">
      <c r="A45" s="16"/>
      <c r="B45" s="9">
        <v>38</v>
      </c>
      <c r="C45" s="7"/>
      <c r="D45" s="7" t="s">
        <v>23</v>
      </c>
      <c r="E45" s="25" t="s">
        <v>31</v>
      </c>
      <c r="F45" s="37">
        <v>510.6</v>
      </c>
      <c r="G45" s="37">
        <v>99.9</v>
      </c>
      <c r="H45" s="37">
        <v>63.9</v>
      </c>
      <c r="I45" s="37">
        <v>25</v>
      </c>
      <c r="J45" s="37">
        <f t="shared" si="7"/>
        <v>699.4</v>
      </c>
      <c r="K45" s="26" t="s">
        <v>21</v>
      </c>
    </row>
    <row r="46" spans="1:11" s="23" customFormat="1" ht="25.5" x14ac:dyDescent="0.25">
      <c r="A46" s="16"/>
      <c r="B46" s="9">
        <v>39</v>
      </c>
      <c r="C46" s="7"/>
      <c r="D46" s="7" t="s">
        <v>42</v>
      </c>
      <c r="E46" s="25" t="s">
        <v>45</v>
      </c>
      <c r="F46" s="37">
        <v>1000</v>
      </c>
      <c r="G46" s="37">
        <v>464</v>
      </c>
      <c r="H46" s="37">
        <v>150</v>
      </c>
      <c r="I46" s="37">
        <v>150</v>
      </c>
      <c r="J46" s="37">
        <f t="shared" si="7"/>
        <v>1764</v>
      </c>
      <c r="K46" s="27" t="s">
        <v>21</v>
      </c>
    </row>
    <row r="47" spans="1:11" s="23" customFormat="1" ht="25.5" x14ac:dyDescent="0.25">
      <c r="A47" s="16"/>
      <c r="B47" s="9">
        <v>40</v>
      </c>
      <c r="C47" s="7"/>
      <c r="D47" s="7" t="s">
        <v>47</v>
      </c>
      <c r="E47" s="25" t="s">
        <v>50</v>
      </c>
      <c r="F47" s="37">
        <v>911.6</v>
      </c>
      <c r="G47" s="37">
        <v>99.7</v>
      </c>
      <c r="H47" s="37">
        <v>99.7</v>
      </c>
      <c r="I47" s="37">
        <v>49.8</v>
      </c>
      <c r="J47" s="37">
        <f t="shared" si="7"/>
        <v>1160.8</v>
      </c>
      <c r="K47" s="27" t="s">
        <v>21</v>
      </c>
    </row>
    <row r="48" spans="1:11" s="23" customFormat="1" ht="38.25" x14ac:dyDescent="0.25">
      <c r="A48" s="16"/>
      <c r="B48" s="9">
        <v>41</v>
      </c>
      <c r="C48" s="7"/>
      <c r="D48" s="7" t="s">
        <v>53</v>
      </c>
      <c r="E48" s="25" t="s">
        <v>57</v>
      </c>
      <c r="F48" s="37">
        <v>736.8</v>
      </c>
      <c r="G48" s="37">
        <v>99.9</v>
      </c>
      <c r="H48" s="37">
        <v>95.9</v>
      </c>
      <c r="I48" s="37">
        <v>40</v>
      </c>
      <c r="J48" s="37">
        <f t="shared" si="7"/>
        <v>972.59999999999991</v>
      </c>
      <c r="K48" s="26" t="s">
        <v>21</v>
      </c>
    </row>
    <row r="49" spans="1:11" s="23" customFormat="1" ht="51" x14ac:dyDescent="0.25">
      <c r="A49" s="16"/>
      <c r="B49" s="9">
        <v>42</v>
      </c>
      <c r="C49" s="7"/>
      <c r="D49" s="7" t="s">
        <v>59</v>
      </c>
      <c r="E49" s="25" t="s">
        <v>63</v>
      </c>
      <c r="F49" s="37">
        <v>500</v>
      </c>
      <c r="G49" s="37">
        <v>50</v>
      </c>
      <c r="H49" s="37">
        <v>50</v>
      </c>
      <c r="I49" s="37">
        <v>30</v>
      </c>
      <c r="J49" s="37">
        <f t="shared" si="7"/>
        <v>630</v>
      </c>
      <c r="K49" s="27" t="s">
        <v>21</v>
      </c>
    </row>
    <row r="50" spans="1:11" s="23" customFormat="1" ht="25.5" x14ac:dyDescent="0.25">
      <c r="A50" s="16"/>
      <c r="B50" s="9">
        <v>43</v>
      </c>
      <c r="C50" s="7"/>
      <c r="D50" s="7" t="s">
        <v>65</v>
      </c>
      <c r="E50" s="25" t="s">
        <v>69</v>
      </c>
      <c r="F50" s="37">
        <v>1000</v>
      </c>
      <c r="G50" s="37">
        <v>100</v>
      </c>
      <c r="H50" s="37">
        <v>100</v>
      </c>
      <c r="I50" s="37">
        <v>100</v>
      </c>
      <c r="J50" s="37">
        <f t="shared" si="7"/>
        <v>1300</v>
      </c>
      <c r="K50" s="27" t="s">
        <v>21</v>
      </c>
    </row>
    <row r="51" spans="1:11" s="23" customFormat="1" ht="25.5" x14ac:dyDescent="0.25">
      <c r="A51" s="16"/>
      <c r="B51" s="9">
        <v>44</v>
      </c>
      <c r="C51" s="7"/>
      <c r="D51" s="7" t="s">
        <v>71</v>
      </c>
      <c r="E51" s="25" t="s">
        <v>74</v>
      </c>
      <c r="F51" s="37">
        <v>527.29999999999995</v>
      </c>
      <c r="G51" s="37">
        <v>99.5</v>
      </c>
      <c r="H51" s="37">
        <v>0</v>
      </c>
      <c r="I51" s="37">
        <v>10</v>
      </c>
      <c r="J51" s="37">
        <f t="shared" si="7"/>
        <v>636.79999999999995</v>
      </c>
      <c r="K51" s="26" t="s">
        <v>21</v>
      </c>
    </row>
    <row r="52" spans="1:11" s="23" customFormat="1" ht="51" x14ac:dyDescent="0.25">
      <c r="A52" s="16"/>
      <c r="B52" s="9">
        <v>45</v>
      </c>
      <c r="C52" s="7"/>
      <c r="D52" s="7" t="s">
        <v>75</v>
      </c>
      <c r="E52" s="25" t="s">
        <v>79</v>
      </c>
      <c r="F52" s="37">
        <v>550</v>
      </c>
      <c r="G52" s="37">
        <v>50</v>
      </c>
      <c r="H52" s="37">
        <v>60</v>
      </c>
      <c r="I52" s="37">
        <v>30</v>
      </c>
      <c r="J52" s="37">
        <f t="shared" si="7"/>
        <v>690</v>
      </c>
      <c r="K52" s="27" t="s">
        <v>21</v>
      </c>
    </row>
    <row r="53" spans="1:11" s="23" customFormat="1" x14ac:dyDescent="0.25">
      <c r="A53" s="16"/>
      <c r="B53" s="9">
        <v>46</v>
      </c>
      <c r="C53" s="7"/>
      <c r="D53" s="7" t="s">
        <v>81</v>
      </c>
      <c r="E53" s="25" t="s">
        <v>85</v>
      </c>
      <c r="F53" s="37">
        <v>273.60000000000002</v>
      </c>
      <c r="G53" s="37">
        <v>99.5</v>
      </c>
      <c r="H53" s="37">
        <v>44.8</v>
      </c>
      <c r="I53" s="37">
        <v>29.9</v>
      </c>
      <c r="J53" s="37">
        <f t="shared" si="7"/>
        <v>447.8</v>
      </c>
      <c r="K53" s="27" t="str">
        <f>K52</f>
        <v>2017 год</v>
      </c>
    </row>
    <row r="54" spans="1:11" s="23" customFormat="1" ht="25.5" x14ac:dyDescent="0.25">
      <c r="A54" s="16"/>
      <c r="B54" s="9">
        <v>47</v>
      </c>
      <c r="C54" s="7"/>
      <c r="D54" s="7" t="s">
        <v>93</v>
      </c>
      <c r="E54" s="25" t="s">
        <v>97</v>
      </c>
      <c r="F54" s="37">
        <v>1000</v>
      </c>
      <c r="G54" s="37">
        <v>100</v>
      </c>
      <c r="H54" s="37">
        <v>150</v>
      </c>
      <c r="I54" s="37">
        <v>50</v>
      </c>
      <c r="J54" s="37">
        <f t="shared" si="7"/>
        <v>1300</v>
      </c>
      <c r="K54" s="27" t="s">
        <v>21</v>
      </c>
    </row>
    <row r="55" spans="1:11" s="23" customFormat="1" x14ac:dyDescent="0.25">
      <c r="A55" s="16"/>
      <c r="B55" s="28"/>
      <c r="C55" s="29"/>
      <c r="D55" s="29" t="s">
        <v>32</v>
      </c>
      <c r="E55" s="30"/>
      <c r="F55" s="39">
        <f>SUM(F44:F54)</f>
        <v>8009.9000000000005</v>
      </c>
      <c r="G55" s="39">
        <f>SUM(G44:G54)</f>
        <v>1362.5</v>
      </c>
      <c r="H55" s="39">
        <f t="shared" ref="H55:I55" si="10">SUM(H44:H54)</f>
        <v>964.3</v>
      </c>
      <c r="I55" s="39">
        <f t="shared" si="10"/>
        <v>564.70000000000005</v>
      </c>
      <c r="J55" s="39">
        <f>SUM(J44:J54)</f>
        <v>10901.399999999998</v>
      </c>
      <c r="K55" s="32"/>
    </row>
    <row r="56" spans="1:11" ht="25.5" x14ac:dyDescent="0.25">
      <c r="A56" s="16"/>
      <c r="B56" s="9">
        <v>48</v>
      </c>
      <c r="C56" s="7"/>
      <c r="D56" s="7" t="s">
        <v>23</v>
      </c>
      <c r="E56" s="25" t="s">
        <v>35</v>
      </c>
      <c r="F56" s="37">
        <v>402</v>
      </c>
      <c r="G56" s="37">
        <v>99.3</v>
      </c>
      <c r="H56" s="37">
        <v>47.9</v>
      </c>
      <c r="I56" s="37">
        <v>20</v>
      </c>
      <c r="J56" s="37">
        <f>F56+G56+H56+I56</f>
        <v>569.20000000000005</v>
      </c>
      <c r="K56" s="26" t="s">
        <v>36</v>
      </c>
    </row>
    <row r="57" spans="1:11" ht="51" x14ac:dyDescent="0.25">
      <c r="A57" s="16"/>
      <c r="B57" s="9">
        <v>49</v>
      </c>
      <c r="C57" s="7"/>
      <c r="D57" s="7" t="s">
        <v>38</v>
      </c>
      <c r="E57" s="25" t="s">
        <v>40</v>
      </c>
      <c r="F57" s="37">
        <v>1000</v>
      </c>
      <c r="G57" s="37">
        <v>100</v>
      </c>
      <c r="H57" s="37">
        <v>150</v>
      </c>
      <c r="I57" s="37">
        <v>150</v>
      </c>
      <c r="J57" s="37">
        <f t="shared" si="7"/>
        <v>1400</v>
      </c>
      <c r="K57" s="26" t="s">
        <v>36</v>
      </c>
    </row>
    <row r="58" spans="1:11" x14ac:dyDescent="0.25">
      <c r="A58" s="16"/>
      <c r="B58" s="9">
        <v>50</v>
      </c>
      <c r="C58" s="7"/>
      <c r="D58" s="7" t="s">
        <v>42</v>
      </c>
      <c r="E58" s="25" t="s">
        <v>46</v>
      </c>
      <c r="F58" s="37">
        <v>1000</v>
      </c>
      <c r="G58" s="37">
        <v>234.6</v>
      </c>
      <c r="H58" s="37">
        <v>200</v>
      </c>
      <c r="I58" s="37">
        <v>150</v>
      </c>
      <c r="J58" s="37">
        <f t="shared" si="7"/>
        <v>1584.6</v>
      </c>
      <c r="K58" s="26" t="s">
        <v>36</v>
      </c>
    </row>
    <row r="59" spans="1:11" s="23" customFormat="1" ht="38.25" x14ac:dyDescent="0.25">
      <c r="A59" s="16"/>
      <c r="B59" s="9">
        <v>51</v>
      </c>
      <c r="C59" s="7"/>
      <c r="D59" s="7" t="s">
        <v>47</v>
      </c>
      <c r="E59" s="25" t="s">
        <v>51</v>
      </c>
      <c r="F59" s="37">
        <v>951.2</v>
      </c>
      <c r="G59" s="37">
        <v>200</v>
      </c>
      <c r="H59" s="37">
        <v>150</v>
      </c>
      <c r="I59" s="37">
        <v>50</v>
      </c>
      <c r="J59" s="37">
        <f t="shared" si="7"/>
        <v>1351.2</v>
      </c>
      <c r="K59" s="26" t="s">
        <v>36</v>
      </c>
    </row>
    <row r="60" spans="1:11" s="23" customFormat="1" ht="38.25" x14ac:dyDescent="0.25">
      <c r="A60" s="16"/>
      <c r="B60" s="9">
        <v>52</v>
      </c>
      <c r="C60" s="7"/>
      <c r="D60" s="7" t="s">
        <v>59</v>
      </c>
      <c r="E60" s="25" t="s">
        <v>64</v>
      </c>
      <c r="F60" s="37">
        <v>480</v>
      </c>
      <c r="G60" s="37">
        <v>75</v>
      </c>
      <c r="H60" s="37">
        <v>55</v>
      </c>
      <c r="I60" s="37">
        <v>45</v>
      </c>
      <c r="J60" s="37">
        <f t="shared" si="7"/>
        <v>655</v>
      </c>
      <c r="K60" s="26" t="s">
        <v>36</v>
      </c>
    </row>
    <row r="61" spans="1:11" s="23" customFormat="1" ht="38.25" x14ac:dyDescent="0.25">
      <c r="A61" s="16"/>
      <c r="B61" s="9">
        <v>53</v>
      </c>
      <c r="C61" s="7"/>
      <c r="D61" s="7" t="s">
        <v>75</v>
      </c>
      <c r="E61" s="25" t="s">
        <v>80</v>
      </c>
      <c r="F61" s="37">
        <v>244</v>
      </c>
      <c r="G61" s="37">
        <v>53</v>
      </c>
      <c r="H61" s="37">
        <v>38</v>
      </c>
      <c r="I61" s="37">
        <v>15</v>
      </c>
      <c r="J61" s="37">
        <f t="shared" si="7"/>
        <v>350</v>
      </c>
      <c r="K61" s="26" t="s">
        <v>36</v>
      </c>
    </row>
    <row r="62" spans="1:11" s="23" customFormat="1" ht="14.25" customHeight="1" x14ac:dyDescent="0.25">
      <c r="A62" s="16"/>
      <c r="B62" s="9">
        <v>54</v>
      </c>
      <c r="C62" s="7"/>
      <c r="D62" s="7" t="s">
        <v>81</v>
      </c>
      <c r="E62" s="25" t="s">
        <v>86</v>
      </c>
      <c r="F62" s="37">
        <v>450</v>
      </c>
      <c r="G62" s="37">
        <v>97</v>
      </c>
      <c r="H62" s="37">
        <v>68</v>
      </c>
      <c r="I62" s="37">
        <v>25</v>
      </c>
      <c r="J62" s="37">
        <f t="shared" si="7"/>
        <v>640</v>
      </c>
      <c r="K62" s="26" t="s">
        <v>36</v>
      </c>
    </row>
    <row r="63" spans="1:11" x14ac:dyDescent="0.25">
      <c r="A63" s="16"/>
      <c r="B63" s="9">
        <v>55</v>
      </c>
      <c r="C63" s="18"/>
      <c r="D63" s="7" t="s">
        <v>88</v>
      </c>
      <c r="E63" s="25" t="s">
        <v>86</v>
      </c>
      <c r="F63" s="37">
        <v>523.4</v>
      </c>
      <c r="G63" s="37">
        <v>150</v>
      </c>
      <c r="H63" s="37">
        <v>100</v>
      </c>
      <c r="I63" s="37">
        <v>132</v>
      </c>
      <c r="J63" s="37">
        <f t="shared" si="7"/>
        <v>905.4</v>
      </c>
      <c r="K63" s="26" t="s">
        <v>36</v>
      </c>
    </row>
    <row r="64" spans="1:11" x14ac:dyDescent="0.25">
      <c r="A64" s="16"/>
      <c r="B64" s="28"/>
      <c r="C64" s="33"/>
      <c r="D64" s="29" t="s">
        <v>33</v>
      </c>
      <c r="E64" s="34"/>
      <c r="F64" s="39">
        <f>SUM(F56:F63)</f>
        <v>5050.5999999999995</v>
      </c>
      <c r="G64" s="39">
        <f t="shared" ref="G64:J64" si="11">SUM(G56:G63)</f>
        <v>1008.9</v>
      </c>
      <c r="H64" s="39">
        <f t="shared" si="11"/>
        <v>808.9</v>
      </c>
      <c r="I64" s="39">
        <f t="shared" si="11"/>
        <v>587</v>
      </c>
      <c r="J64" s="39">
        <f t="shared" si="11"/>
        <v>7455.4</v>
      </c>
      <c r="K64" s="35"/>
    </row>
    <row r="65" spans="1:11" ht="38.25" x14ac:dyDescent="0.25">
      <c r="A65" s="16"/>
      <c r="B65" s="9">
        <v>56</v>
      </c>
      <c r="C65" s="18"/>
      <c r="D65" s="7" t="s">
        <v>14</v>
      </c>
      <c r="E65" s="25" t="s">
        <v>18</v>
      </c>
      <c r="F65" s="37">
        <v>500</v>
      </c>
      <c r="G65" s="37">
        <v>100</v>
      </c>
      <c r="H65" s="37">
        <v>75.599999999999994</v>
      </c>
      <c r="I65" s="37">
        <v>55.8</v>
      </c>
      <c r="J65" s="37">
        <f>F65+G65+H65+I65</f>
        <v>731.4</v>
      </c>
      <c r="K65" s="26" t="s">
        <v>22</v>
      </c>
    </row>
    <row r="66" spans="1:11" ht="25.5" x14ac:dyDescent="0.25">
      <c r="A66" s="16"/>
      <c r="B66" s="9">
        <v>57</v>
      </c>
      <c r="C66" s="7"/>
      <c r="D66" s="7" t="s">
        <v>38</v>
      </c>
      <c r="E66" s="25" t="s">
        <v>41</v>
      </c>
      <c r="F66" s="37">
        <v>535.79999999999995</v>
      </c>
      <c r="G66" s="37">
        <v>101.6</v>
      </c>
      <c r="H66" s="37">
        <v>30</v>
      </c>
      <c r="I66" s="37">
        <v>90</v>
      </c>
      <c r="J66" s="37">
        <f t="shared" si="7"/>
        <v>757.4</v>
      </c>
      <c r="K66" s="26" t="s">
        <v>22</v>
      </c>
    </row>
    <row r="67" spans="1:11" ht="25.5" x14ac:dyDescent="0.25">
      <c r="A67" s="16"/>
      <c r="B67" s="9">
        <v>58</v>
      </c>
      <c r="C67" s="7"/>
      <c r="D67" s="7" t="s">
        <v>53</v>
      </c>
      <c r="E67" s="25" t="s">
        <v>58</v>
      </c>
      <c r="F67" s="37">
        <v>652</v>
      </c>
      <c r="G67" s="37">
        <v>100</v>
      </c>
      <c r="H67" s="37">
        <v>150</v>
      </c>
      <c r="I67" s="37">
        <v>100</v>
      </c>
      <c r="J67" s="37">
        <f>F67+G67+H67+I67</f>
        <v>1002</v>
      </c>
      <c r="K67" s="26" t="s">
        <v>22</v>
      </c>
    </row>
    <row r="68" spans="1:11" ht="25.5" x14ac:dyDescent="0.25">
      <c r="A68" s="16"/>
      <c r="B68" s="9">
        <v>59</v>
      </c>
      <c r="C68" s="7"/>
      <c r="D68" s="7" t="s">
        <v>65</v>
      </c>
      <c r="E68" s="25" t="s">
        <v>70</v>
      </c>
      <c r="F68" s="37">
        <v>1000</v>
      </c>
      <c r="G68" s="37">
        <v>200</v>
      </c>
      <c r="H68" s="37">
        <v>150</v>
      </c>
      <c r="I68" s="37">
        <v>150</v>
      </c>
      <c r="J68" s="37">
        <f t="shared" si="7"/>
        <v>1500</v>
      </c>
      <c r="K68" s="26" t="s">
        <v>22</v>
      </c>
    </row>
    <row r="69" spans="1:11" x14ac:dyDescent="0.25">
      <c r="A69" s="16"/>
      <c r="B69" s="9">
        <v>60</v>
      </c>
      <c r="C69" s="7"/>
      <c r="D69" s="7" t="s">
        <v>81</v>
      </c>
      <c r="E69" s="25" t="s">
        <v>87</v>
      </c>
      <c r="F69" s="37">
        <v>306.7</v>
      </c>
      <c r="G69" s="37">
        <v>100</v>
      </c>
      <c r="H69" s="37">
        <v>20</v>
      </c>
      <c r="I69" s="37">
        <v>60</v>
      </c>
      <c r="J69" s="37">
        <f t="shared" si="7"/>
        <v>486.7</v>
      </c>
      <c r="K69" s="26" t="s">
        <v>22</v>
      </c>
    </row>
    <row r="70" spans="1:11" ht="25.5" x14ac:dyDescent="0.25">
      <c r="A70" s="16"/>
      <c r="B70" s="9">
        <v>61</v>
      </c>
      <c r="C70" s="7"/>
      <c r="D70" s="7" t="s">
        <v>88</v>
      </c>
      <c r="E70" s="25" t="s">
        <v>92</v>
      </c>
      <c r="F70" s="37">
        <v>850</v>
      </c>
      <c r="G70" s="37">
        <v>130</v>
      </c>
      <c r="H70" s="37">
        <v>130</v>
      </c>
      <c r="I70" s="37">
        <v>90</v>
      </c>
      <c r="J70" s="37">
        <f t="shared" si="7"/>
        <v>1200</v>
      </c>
      <c r="K70" s="26" t="s">
        <v>22</v>
      </c>
    </row>
    <row r="71" spans="1:11" x14ac:dyDescent="0.25">
      <c r="A71" s="16"/>
      <c r="B71" s="28"/>
      <c r="C71" s="29"/>
      <c r="D71" s="29" t="s">
        <v>34</v>
      </c>
      <c r="E71" s="36"/>
      <c r="F71" s="40">
        <f>SUM(F65:F70)</f>
        <v>3844.5</v>
      </c>
      <c r="G71" s="40">
        <f t="shared" ref="G71:I71" si="12">SUM(G65:G70)</f>
        <v>731.6</v>
      </c>
      <c r="H71" s="40">
        <f t="shared" si="12"/>
        <v>555.6</v>
      </c>
      <c r="I71" s="40">
        <f t="shared" si="12"/>
        <v>545.79999999999995</v>
      </c>
      <c r="J71" s="40">
        <f>SUM(J65:J70)</f>
        <v>5677.5</v>
      </c>
      <c r="K71" s="35"/>
    </row>
    <row r="72" spans="1:11" x14ac:dyDescent="0.25">
      <c r="B72" s="17"/>
      <c r="C72" s="45" t="s">
        <v>6</v>
      </c>
      <c r="D72" s="46"/>
      <c r="E72" s="47"/>
      <c r="F72" s="41">
        <f>F16+F30+F43+F55+F64+F71</f>
        <v>49607.199999999997</v>
      </c>
      <c r="G72" s="41">
        <f t="shared" ref="G72:J72" si="13">G16+G30+G43+G55+G64+G71</f>
        <v>6966.3</v>
      </c>
      <c r="H72" s="41">
        <f>H16+H30+H43+H55+H64+H71</f>
        <v>5833.9</v>
      </c>
      <c r="I72" s="41">
        <f t="shared" si="13"/>
        <v>4288.9000000000005</v>
      </c>
      <c r="J72" s="41">
        <f t="shared" si="13"/>
        <v>66696.299999999988</v>
      </c>
      <c r="K72" s="20"/>
    </row>
    <row r="73" spans="1:11" x14ac:dyDescent="0.25">
      <c r="F73" s="43"/>
      <c r="I73" s="42"/>
    </row>
    <row r="74" spans="1:11" s="23" customFormat="1" x14ac:dyDescent="0.25">
      <c r="A74" s="4"/>
      <c r="B74" s="8"/>
      <c r="C74" s="1"/>
      <c r="D74" s="1"/>
      <c r="E74" s="1"/>
      <c r="F74" s="42"/>
      <c r="G74" s="42"/>
      <c r="H74" s="42"/>
      <c r="I74" s="42"/>
      <c r="J74" s="42"/>
    </row>
    <row r="75" spans="1:11" ht="18.75" x14ac:dyDescent="0.25">
      <c r="B75" s="44" t="s">
        <v>9</v>
      </c>
      <c r="C75" s="44"/>
      <c r="D75" s="44"/>
      <c r="E75" s="44"/>
      <c r="F75" s="44"/>
      <c r="G75" s="44"/>
      <c r="H75" s="44"/>
      <c r="I75" s="44"/>
      <c r="J75" s="44"/>
    </row>
    <row r="77" spans="1:11" x14ac:dyDescent="0.25">
      <c r="B77" s="24"/>
      <c r="C77" s="23"/>
      <c r="D77" s="23"/>
      <c r="E77" s="23"/>
      <c r="F77" s="23"/>
      <c r="G77" s="23"/>
      <c r="H77" s="23"/>
      <c r="I77" s="23"/>
    </row>
    <row r="78" spans="1:11" x14ac:dyDescent="0.25">
      <c r="B78" s="24"/>
      <c r="C78" s="2"/>
      <c r="D78" s="2"/>
    </row>
    <row r="79" spans="1:11" x14ac:dyDescent="0.25">
      <c r="B79" s="22"/>
      <c r="C79" s="22"/>
      <c r="D79" s="22"/>
    </row>
    <row r="80" spans="1:11" x14ac:dyDescent="0.25">
      <c r="B80" s="24"/>
    </row>
    <row r="81" spans="2:2" x14ac:dyDescent="0.25">
      <c r="B81" s="24"/>
    </row>
    <row r="82" spans="2:2" x14ac:dyDescent="0.25">
      <c r="B82" s="24"/>
    </row>
  </sheetData>
  <autoFilter ref="B3:K75"/>
  <mergeCells count="3">
    <mergeCell ref="B75:J75"/>
    <mergeCell ref="C72:E72"/>
    <mergeCell ref="C1:K1"/>
  </mergeCells>
  <pageMargins left="0.62992125984251968" right="0.23622047244094491" top="0.74803149606299213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ППМИ</vt:lpstr>
      <vt:lpstr>ППМИ!Заголовки_для_печати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2021-05-20T04:11:41Z</dcterms:modified>
</cp:coreProperties>
</file>