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012" windowHeight="9156" activeTab="0"/>
  </bookViews>
  <sheets>
    <sheet name="МР 2020" sheetId="1" r:id="rId1"/>
  </sheets>
  <definedNames>
    <definedName name="_xlnm.Print_Area" localSheetId="0">'МР 2020'!$B$1:$F$46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<sst xmlns="http://schemas.openxmlformats.org/spreadsheetml/2006/main" count="41" uniqueCount="41">
  <si>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 налога (сбора)</t>
  </si>
  <si>
    <r>
      <t xml:space="preserve"> </t>
    </r>
    <r>
      <rPr>
        <b/>
        <sz val="12"/>
        <rFont val="Times New Roman"/>
        <family val="1"/>
      </rPr>
      <t>ДОХОДЫ</t>
    </r>
  </si>
  <si>
    <t xml:space="preserve">Налоговые доходы       </t>
  </si>
  <si>
    <t>Неналоговые доходы</t>
  </si>
  <si>
    <t>ШТРАФЫ, САНКЦИИ, ВОЗМЕЩЕНИЕ УЩЕРБА</t>
  </si>
  <si>
    <t>АРЕНДНАЯ ПЛАТА</t>
  </si>
  <si>
    <t>Доходы от выдачи патента</t>
  </si>
  <si>
    <t>ЕНВД</t>
  </si>
  <si>
    <t>Единый с/х налог</t>
  </si>
  <si>
    <t>ДОХОДЫ ОТ ПРОДАЖИ М. и Н. АКТИВОВ</t>
  </si>
  <si>
    <t>ПЛАТЕЖИ ПРИ ПОЛЬЗОВ ПРИРОД</t>
  </si>
  <si>
    <t>Упрощенная система н/о</t>
  </si>
  <si>
    <t>Безвоздмездные поступления ( выравнивание и сбалансированность, бюдж.кредит)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</si>
  <si>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</si>
  <si>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</si>
  <si>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</si>
  <si>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</si>
  <si>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</si>
  <si>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</si>
  <si>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</si>
  <si>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</si>
  <si>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</si>
  <si>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 НА ДОХОДЫ ФИЗИЧЕСКИХ ЛИЦ</t>
  </si>
  <si>
    <t>НАЛОГИ НА СОВОКУПНЫЙ ДОХОД</t>
  </si>
  <si>
    <t>ГОСУДАРСТВЕННАЯ ПОШЛИНА</t>
  </si>
  <si>
    <t>ПРОЧИЕ НЕНАЛОГОВЫЕ ДОХОДЫ</t>
  </si>
  <si>
    <t>ДОХОДЫ ОТ ОКАЗАНИЯ ПЛАТНЫХ УСЛУГ</t>
  </si>
  <si>
    <t>АКЦИЗЫ</t>
  </si>
  <si>
    <t>Итого налоговые и неналоговые доходы</t>
  </si>
  <si>
    <t>НАЦИОНАЛЬНАЯ ОБОРОНА</t>
  </si>
  <si>
    <t>НАЦИОНАЛЬНАЯ БЕЗОПАСНОСТЬ И ПРАВООХРАНИТЕЛЬНАЯ ДЕЯТЕЛЬНОСТЬ</t>
  </si>
  <si>
    <t>НАЛОГ НА ИМУЩЕСТВО ОРГАНИЗАЦИЙ</t>
  </si>
  <si>
    <t>МЕЖБЮДЖЕТНЫЕ ТРАНСФЕРТЫ ОБЩЕГО ХАРАКТЕРА БЮДЖЕТАМ БЮДЖЕТНОЙ СИСТЕМЫ РОССИЙСКОЙ ФЕДЕРАЦИИ</t>
  </si>
  <si>
    <t xml:space="preserve">ДОХОДЫ </t>
  </si>
  <si>
    <t>Дефицит, профицит</t>
  </si>
  <si>
    <t xml:space="preserve">УСЛОВНО УТВЕРЖДЕННЫЕ  </t>
  </si>
  <si>
    <t>Прогноз основных характеристик  бюджета муниципального района Зилаирский район Республики Башкортостан на 2021-2023 годы</t>
  </si>
  <si>
    <t>План на 2021 год</t>
  </si>
  <si>
    <t>План на 2022год</t>
  </si>
  <si>
    <t>План на 2023 год</t>
  </si>
  <si>
    <t>НАЛОГ НА ДОБЫЧУ ПОЛЕЗНЫХ ИСКОПАЕМЫХ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</si>
</sst>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32" borderId="10" xfId="0" applyNumberFormat="1" applyFont="1" applyFill="1" applyBorder="1" applyAlignment="1">
      <alignment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43" fillId="32" borderId="10" xfId="0" applyNumberFormat="1" applyFont="1" applyFill="1" applyBorder="1" applyAlignment="1">
      <alignment horizontal="left" vertical="center" wrapText="1"/>
    </xf>
    <xf numFmtId="0" fontId="43" fillId="32" borderId="10" xfId="0" applyNumberFormat="1" applyFont="1" applyFill="1" applyBorder="1" applyAlignment="1">
      <alignment horizontal="right" vertical="center" wrapText="1"/>
    </xf>
    <xf numFmtId="0" fontId="43" fillId="32" borderId="11" xfId="0" applyNumberFormat="1" applyFont="1" applyFill="1" applyBorder="1" applyAlignment="1">
      <alignment horizontal="right" vertical="center" wrapText="1"/>
    </xf>
    <xf numFmtId="0" fontId="0" fillId="32" borderId="10" xfId="0" applyNumberFormat="1" applyFill="1" applyBorder="1" applyAlignment="1">
      <alignment horizontal="right" vertical="center"/>
    </xf>
    <xf numFmtId="0" fontId="44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43" fillId="32" borderId="14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view="pageBreakPreview" zoomScale="90" zoomScaleSheetLayoutView="90" zoomScalePageLayoutView="0" workbookViewId="0" topLeftCell="B25">
      <selection activeCell="E31" sqref="E31"/>
    </sheetView>
  </sheetViews>
  <sheetFormatPr defaultColWidth="9.125" defaultRowHeight="12.75"/>
  <cols>
    <col min="1" max="1" width="0.6171875" style="2" hidden="1" customWidth="1"/>
    <col min="2" max="2" width="13.50390625" style="2" customWidth="1"/>
    <col min="3" max="3" width="31.125" style="2" customWidth="1"/>
    <col min="4" max="4" width="28.50390625" style="2" customWidth="1"/>
    <col min="5" max="5" width="24.50390625" style="2" customWidth="1"/>
    <col min="6" max="6" width="19.875" style="2" customWidth="1"/>
    <col min="7" max="7" width="11.50390625" style="2" customWidth="1"/>
    <col min="8" max="16384" width="9.125" style="2" customWidth="1"/>
  </cols>
  <sheetData>
    <row r="1" ht="8.25" customHeight="1" hidden="1"/>
    <row r="2" spans="4:6" ht="14.25" customHeight="1" hidden="1">
      <c r="D2" s="39"/>
      <c r="E2" s="40"/>
      <c r="F2" s="40"/>
    </row>
    <row r="3" spans="1:6" ht="20.25" customHeight="1">
      <c r="A3" s="38"/>
      <c r="B3" s="38"/>
      <c r="C3" s="38"/>
      <c r="D3" s="38"/>
      <c r="E3" s="38"/>
      <c r="F3" s="38"/>
    </row>
    <row r="4" spans="1:6" ht="34.5" customHeight="1">
      <c r="A4" s="38" t="s">
        <v>36</v>
      </c>
      <c r="B4" s="38"/>
      <c r="C4" s="38"/>
      <c r="D4" s="38"/>
      <c r="E4" s="38"/>
      <c r="F4" s="38"/>
    </row>
    <row r="5" spans="1:6" ht="56.25" customHeight="1">
      <c r="A5" s="38"/>
      <c r="B5" s="38"/>
      <c r="C5" s="38"/>
      <c r="D5" s="38"/>
      <c r="E5" s="38"/>
      <c r="F5" s="38"/>
    </row>
    <row r="6" spans="1:6" ht="15" customHeight="1">
      <c r="A6" s="7"/>
      <c r="B6" s="4"/>
      <c r="C6" s="8"/>
      <c r="D6" s="5"/>
      <c r="E6" s="5"/>
      <c r="F6" s="5"/>
    </row>
    <row r="7" spans="1:7" ht="52.5" customHeight="1">
      <c r="A7" s="41"/>
      <c r="B7" s="16"/>
      <c r="C7" s="37" t="s">
        <v>0</v>
      </c>
      <c r="D7" s="37" t="s">
        <v>37</v>
      </c>
      <c r="E7" s="37" t="s">
        <v>38</v>
      </c>
      <c r="F7" s="37" t="s">
        <v>39</v>
      </c>
      <c r="G7" s="10"/>
    </row>
    <row r="8" spans="1:7" ht="2.25" customHeight="1" hidden="1">
      <c r="A8" s="42"/>
      <c r="B8" s="16"/>
      <c r="C8" s="37"/>
      <c r="D8" s="44"/>
      <c r="E8" s="44"/>
      <c r="F8" s="37"/>
      <c r="G8" s="11"/>
    </row>
    <row r="9" spans="1:7" ht="15.75" customHeight="1" hidden="1">
      <c r="A9" s="43"/>
      <c r="B9" s="16"/>
      <c r="C9" s="37"/>
      <c r="D9" s="44"/>
      <c r="E9" s="44"/>
      <c r="F9" s="37"/>
      <c r="G9" s="11"/>
    </row>
    <row r="10" spans="1:7" ht="14.25" customHeight="1">
      <c r="A10" s="12"/>
      <c r="B10" s="17"/>
      <c r="C10" s="13" t="s">
        <v>1</v>
      </c>
      <c r="D10" s="3"/>
      <c r="E10" s="3"/>
      <c r="F10" s="3"/>
      <c r="G10" s="11"/>
    </row>
    <row r="11" spans="1:7" ht="18" customHeight="1">
      <c r="A11" s="14"/>
      <c r="B11" s="17"/>
      <c r="C11" s="6" t="s">
        <v>2</v>
      </c>
      <c r="D11" s="23">
        <f>D12+D13+D14+D19+D21</f>
        <v>116892.2</v>
      </c>
      <c r="E11" s="23">
        <f>E12+E13+E14+E19+E21+E20</f>
        <v>129109</v>
      </c>
      <c r="F11" s="23">
        <f>F12+F13+F14+F19+F21+F20</f>
        <v>142533</v>
      </c>
      <c r="G11" s="1"/>
    </row>
    <row r="12" spans="1:7" ht="28.5" customHeight="1">
      <c r="A12" s="14"/>
      <c r="B12" s="17"/>
      <c r="C12" s="13" t="s">
        <v>22</v>
      </c>
      <c r="D12" s="23">
        <v>87259.2</v>
      </c>
      <c r="E12" s="23">
        <v>97720</v>
      </c>
      <c r="F12" s="23">
        <v>109490</v>
      </c>
      <c r="G12" s="1"/>
    </row>
    <row r="13" spans="1:7" ht="19.5" customHeight="1">
      <c r="A13" s="14"/>
      <c r="B13" s="17"/>
      <c r="C13" s="13" t="s">
        <v>27</v>
      </c>
      <c r="D13" s="23">
        <v>17848</v>
      </c>
      <c r="E13" s="23">
        <v>18695</v>
      </c>
      <c r="F13" s="23">
        <v>19080</v>
      </c>
      <c r="G13" s="1"/>
    </row>
    <row r="14" spans="1:7" ht="31.5" customHeight="1">
      <c r="A14" s="14"/>
      <c r="B14" s="17"/>
      <c r="C14" s="13" t="s">
        <v>23</v>
      </c>
      <c r="D14" s="23">
        <f>SUM(D15,D16,D17,D18)</f>
        <v>9435</v>
      </c>
      <c r="E14" s="23">
        <f>SUM(E15,E16,E17,E18)</f>
        <v>10194</v>
      </c>
      <c r="F14" s="23">
        <f>SUM(F15,F16,F17,F18)</f>
        <v>11208</v>
      </c>
      <c r="G14" s="1"/>
    </row>
    <row r="15" spans="1:7" ht="17.25" customHeight="1">
      <c r="A15" s="14"/>
      <c r="B15" s="17"/>
      <c r="C15" s="13" t="s">
        <v>6</v>
      </c>
      <c r="D15" s="23">
        <v>35</v>
      </c>
      <c r="E15" s="23">
        <v>39</v>
      </c>
      <c r="F15" s="23">
        <v>43</v>
      </c>
      <c r="G15" s="1"/>
    </row>
    <row r="16" spans="1:7" ht="17.25" customHeight="1">
      <c r="A16" s="14"/>
      <c r="B16" s="17"/>
      <c r="C16" s="13" t="s">
        <v>7</v>
      </c>
      <c r="D16" s="23">
        <v>150</v>
      </c>
      <c r="E16" s="23">
        <v>0</v>
      </c>
      <c r="F16" s="23">
        <v>0</v>
      </c>
      <c r="G16" s="1"/>
    </row>
    <row r="17" spans="1:7" ht="17.25" customHeight="1">
      <c r="A17" s="14"/>
      <c r="B17" s="17"/>
      <c r="C17" s="13" t="s">
        <v>11</v>
      </c>
      <c r="D17" s="23">
        <v>8700</v>
      </c>
      <c r="E17" s="23">
        <v>9550</v>
      </c>
      <c r="F17" s="23">
        <v>10500</v>
      </c>
      <c r="G17" s="1"/>
    </row>
    <row r="18" spans="1:7" ht="17.25" customHeight="1">
      <c r="A18" s="14"/>
      <c r="B18" s="17"/>
      <c r="C18" s="13" t="s">
        <v>8</v>
      </c>
      <c r="D18" s="23">
        <v>550</v>
      </c>
      <c r="E18" s="23">
        <v>605</v>
      </c>
      <c r="F18" s="23">
        <v>665</v>
      </c>
      <c r="G18" s="1"/>
    </row>
    <row r="19" spans="1:7" ht="34.5" customHeight="1">
      <c r="A19" s="14"/>
      <c r="B19" s="17"/>
      <c r="C19" s="13" t="s">
        <v>24</v>
      </c>
      <c r="D19" s="23">
        <v>1650</v>
      </c>
      <c r="E19" s="23">
        <v>1700</v>
      </c>
      <c r="F19" s="23">
        <v>1850</v>
      </c>
      <c r="G19" s="1"/>
    </row>
    <row r="20" spans="1:7" ht="34.5" customHeight="1">
      <c r="A20" s="14"/>
      <c r="B20" s="17"/>
      <c r="C20" s="13" t="s">
        <v>40</v>
      </c>
      <c r="D20" s="23">
        <v>0</v>
      </c>
      <c r="E20" s="23">
        <v>50</v>
      </c>
      <c r="F20" s="23">
        <v>55</v>
      </c>
      <c r="G20" s="1"/>
    </row>
    <row r="21" spans="1:7" ht="33.75" customHeight="1">
      <c r="A21" s="14"/>
      <c r="B21" s="17"/>
      <c r="C21" s="13" t="s">
        <v>31</v>
      </c>
      <c r="D21" s="23">
        <v>700</v>
      </c>
      <c r="E21" s="23">
        <v>750</v>
      </c>
      <c r="F21" s="23">
        <v>850</v>
      </c>
      <c r="G21" s="1"/>
    </row>
    <row r="22" spans="1:7" ht="23.25" customHeight="1">
      <c r="A22" s="14"/>
      <c r="B22" s="17"/>
      <c r="C22" s="6" t="s">
        <v>3</v>
      </c>
      <c r="D22" s="23">
        <f>D23+D24+D25+D26+D27+D28</f>
        <v>5911</v>
      </c>
      <c r="E22" s="23">
        <f>E23+E24+E25+E26+E27+E28</f>
        <v>6515</v>
      </c>
      <c r="F22" s="23">
        <f>F23+F24+F25+F26+F27+F28</f>
        <v>7190</v>
      </c>
      <c r="G22" s="1"/>
    </row>
    <row r="23" spans="1:7" ht="21.75" customHeight="1">
      <c r="A23" s="14"/>
      <c r="B23" s="17"/>
      <c r="C23" s="13" t="s">
        <v>5</v>
      </c>
      <c r="D23" s="23">
        <v>4370</v>
      </c>
      <c r="E23" s="23">
        <v>4810</v>
      </c>
      <c r="F23" s="23">
        <v>5290</v>
      </c>
      <c r="G23" s="1"/>
    </row>
    <row r="24" spans="1:7" ht="32.25" customHeight="1">
      <c r="A24" s="14"/>
      <c r="B24" s="17"/>
      <c r="C24" s="13" t="s">
        <v>10</v>
      </c>
      <c r="D24" s="23">
        <v>50</v>
      </c>
      <c r="E24" s="23">
        <f>D24*1.1</f>
        <v>55.00000000000001</v>
      </c>
      <c r="F24" s="23">
        <v>60</v>
      </c>
      <c r="G24" s="1"/>
    </row>
    <row r="25" spans="1:7" ht="32.25" customHeight="1">
      <c r="A25" s="14"/>
      <c r="B25" s="17"/>
      <c r="C25" s="13" t="s">
        <v>26</v>
      </c>
      <c r="D25" s="23">
        <v>0</v>
      </c>
      <c r="E25" s="23">
        <v>0</v>
      </c>
      <c r="F25" s="23">
        <v>0</v>
      </c>
      <c r="G25" s="1"/>
    </row>
    <row r="26" spans="1:7" ht="35.25" customHeight="1">
      <c r="A26" s="14"/>
      <c r="B26" s="17"/>
      <c r="C26" s="13" t="s">
        <v>9</v>
      </c>
      <c r="D26" s="23">
        <v>1140</v>
      </c>
      <c r="E26" s="23">
        <v>1260</v>
      </c>
      <c r="F26" s="23">
        <v>1410</v>
      </c>
      <c r="G26" s="1"/>
    </row>
    <row r="27" spans="1:7" ht="34.5" customHeight="1">
      <c r="A27" s="14"/>
      <c r="B27" s="17"/>
      <c r="C27" s="13" t="s">
        <v>4</v>
      </c>
      <c r="D27" s="23">
        <v>351</v>
      </c>
      <c r="E27" s="23">
        <v>390</v>
      </c>
      <c r="F27" s="23">
        <v>430</v>
      </c>
      <c r="G27" s="1"/>
    </row>
    <row r="28" spans="1:7" ht="28.5" customHeight="1">
      <c r="A28" s="14"/>
      <c r="B28" s="17"/>
      <c r="C28" s="13" t="s">
        <v>25</v>
      </c>
      <c r="D28" s="23">
        <v>0</v>
      </c>
      <c r="E28" s="23">
        <f>D28*1.1</f>
        <v>0</v>
      </c>
      <c r="F28" s="23">
        <f>E28*1.1</f>
        <v>0</v>
      </c>
      <c r="G28" s="1"/>
    </row>
    <row r="29" spans="1:7" ht="33.75" customHeight="1">
      <c r="A29" s="14"/>
      <c r="B29" s="17"/>
      <c r="C29" s="21" t="s">
        <v>28</v>
      </c>
      <c r="D29" s="24">
        <f>D22+D11</f>
        <v>122803.2</v>
      </c>
      <c r="E29" s="24">
        <f>E22+E11</f>
        <v>135624</v>
      </c>
      <c r="F29" s="24">
        <f>F22+F11</f>
        <v>149723</v>
      </c>
      <c r="G29" s="1"/>
    </row>
    <row r="30" spans="1:7" ht="75.75" customHeight="1">
      <c r="A30" s="14"/>
      <c r="B30" s="18"/>
      <c r="C30" s="19" t="s">
        <v>12</v>
      </c>
      <c r="D30" s="23">
        <v>470355.4</v>
      </c>
      <c r="E30" s="23">
        <v>370653.3</v>
      </c>
      <c r="F30" s="23">
        <v>397521.8</v>
      </c>
      <c r="G30" s="1"/>
    </row>
    <row r="31" spans="1:7" ht="27" customHeight="1">
      <c r="A31" s="15"/>
      <c r="B31" s="17"/>
      <c r="C31" s="22" t="s">
        <v>33</v>
      </c>
      <c r="D31" s="25">
        <f>D30+D29</f>
        <v>593158.6</v>
      </c>
      <c r="E31" s="25">
        <f>E29+E30</f>
        <v>506277.3</v>
      </c>
      <c r="F31" s="25">
        <f>F29+F30</f>
        <v>547244.8</v>
      </c>
      <c r="G31" s="1"/>
    </row>
    <row r="32" spans="1:7" ht="31.5" customHeight="1" hidden="1">
      <c r="A32" s="9"/>
      <c r="B32" s="35"/>
      <c r="C32" s="36"/>
      <c r="D32" s="36"/>
      <c r="E32" s="36"/>
      <c r="F32" s="36"/>
      <c r="G32" s="1"/>
    </row>
    <row r="33" spans="2:8" ht="26.25">
      <c r="B33" s="20"/>
      <c r="C33" s="26" t="s">
        <v>14</v>
      </c>
      <c r="D33" s="27">
        <v>57408.8</v>
      </c>
      <c r="E33" s="27">
        <v>57212.8</v>
      </c>
      <c r="F33" s="27">
        <v>57167.1</v>
      </c>
      <c r="G33" s="11"/>
      <c r="H33" s="11"/>
    </row>
    <row r="34" spans="3:6" ht="12.75">
      <c r="C34" s="26" t="s">
        <v>29</v>
      </c>
      <c r="D34" s="27">
        <v>1504.3</v>
      </c>
      <c r="E34" s="28">
        <v>1519.8</v>
      </c>
      <c r="F34" s="29">
        <v>1579.7</v>
      </c>
    </row>
    <row r="35" spans="3:6" ht="52.5">
      <c r="C35" s="26" t="s">
        <v>30</v>
      </c>
      <c r="D35" s="27">
        <v>5900</v>
      </c>
      <c r="E35" s="28">
        <v>5900</v>
      </c>
      <c r="F35" s="30">
        <v>5900</v>
      </c>
    </row>
    <row r="36" spans="3:6" ht="12.75">
      <c r="C36" s="26" t="s">
        <v>15</v>
      </c>
      <c r="D36" s="27">
        <v>71033.7</v>
      </c>
      <c r="E36" s="27">
        <v>75017.1</v>
      </c>
      <c r="F36" s="27">
        <v>77144.1</v>
      </c>
    </row>
    <row r="37" spans="3:6" ht="26.25">
      <c r="C37" s="26" t="s">
        <v>16</v>
      </c>
      <c r="D37" s="27">
        <v>77533.3</v>
      </c>
      <c r="E37" s="27">
        <v>15261.2</v>
      </c>
      <c r="F37" s="27">
        <v>15283.5</v>
      </c>
    </row>
    <row r="38" spans="3:6" ht="12.75">
      <c r="C38" s="26" t="s">
        <v>17</v>
      </c>
      <c r="D38" s="27">
        <v>277935.6</v>
      </c>
      <c r="E38" s="27">
        <v>261486.6</v>
      </c>
      <c r="F38" s="27">
        <v>290317.5</v>
      </c>
    </row>
    <row r="39" spans="3:6" ht="26.25">
      <c r="C39" s="26" t="s">
        <v>18</v>
      </c>
      <c r="D39" s="27">
        <v>41779.1</v>
      </c>
      <c r="E39" s="28">
        <v>23392.1</v>
      </c>
      <c r="F39" s="27">
        <v>26642</v>
      </c>
    </row>
    <row r="40" spans="3:6" ht="12.75">
      <c r="C40" s="26" t="s">
        <v>19</v>
      </c>
      <c r="D40" s="27">
        <v>28604.8</v>
      </c>
      <c r="E40" s="28">
        <v>28328.7</v>
      </c>
      <c r="F40" s="27">
        <v>28351.9</v>
      </c>
    </row>
    <row r="41" spans="3:6" ht="26.25">
      <c r="C41" s="26" t="s">
        <v>20</v>
      </c>
      <c r="D41" s="27">
        <v>750</v>
      </c>
      <c r="E41" s="28">
        <v>750</v>
      </c>
      <c r="F41" s="27">
        <v>750</v>
      </c>
    </row>
    <row r="42" spans="3:6" ht="26.25">
      <c r="C42" s="26" t="s">
        <v>21</v>
      </c>
      <c r="D42" s="27">
        <v>400</v>
      </c>
      <c r="E42" s="28">
        <v>400</v>
      </c>
      <c r="F42" s="27">
        <v>400</v>
      </c>
    </row>
    <row r="43" spans="3:6" ht="66">
      <c r="C43" s="26" t="s">
        <v>32</v>
      </c>
      <c r="D43" s="27">
        <v>30309</v>
      </c>
      <c r="E43" s="28">
        <v>30309</v>
      </c>
      <c r="F43" s="27">
        <v>30309</v>
      </c>
    </row>
    <row r="44" spans="3:6" ht="12.75">
      <c r="C44" s="26" t="s">
        <v>35</v>
      </c>
      <c r="D44" s="27"/>
      <c r="E44" s="28">
        <v>6700</v>
      </c>
      <c r="F44" s="27">
        <v>13400</v>
      </c>
    </row>
    <row r="45" spans="3:6" ht="15">
      <c r="C45" s="31" t="s">
        <v>13</v>
      </c>
      <c r="D45" s="32">
        <f>D43+D42+D41+D40+D39+D38+D37+D36+D35+D34+D33+D44</f>
        <v>593158.6000000001</v>
      </c>
      <c r="E45" s="32">
        <f>SUM(E33:E44)</f>
        <v>506277.3</v>
      </c>
      <c r="F45" s="32">
        <f>SUM(F33:F44)</f>
        <v>547244.8</v>
      </c>
    </row>
    <row r="46" spans="3:6" ht="26.25" customHeight="1">
      <c r="C46" s="33" t="s">
        <v>34</v>
      </c>
      <c r="D46" s="34">
        <f>D31-D45</f>
        <v>0</v>
      </c>
      <c r="E46" s="34">
        <f>E31-E45</f>
        <v>0</v>
      </c>
      <c r="F46" s="34">
        <f>F31-F45</f>
        <v>0</v>
      </c>
    </row>
  </sheetData>
  <sheetProtection/>
  <mergeCells count="10">
    <mergeCell ref="B32:F32"/>
    <mergeCell ref="F7:F9"/>
    <mergeCell ref="A3:F3"/>
    <mergeCell ref="A4:F4"/>
    <mergeCell ref="A5:F5"/>
    <mergeCell ref="D2:F2"/>
    <mergeCell ref="A7:A9"/>
    <mergeCell ref="C7:C9"/>
    <mergeCell ref="E7:E9"/>
    <mergeCell ref="D7:D9"/>
  </mergeCells>
  <printOptions/>
  <pageMargins left="0.59" right="0.26" top="0.64" bottom="0.56" header="0.5" footer="0.5"/>
  <pageSetup fitToHeight="4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Foks</dc:creator>
  <cp:keywords/>
  <dc:description/>
  <cp:lastModifiedBy>Кожевникова Юлия</cp:lastModifiedBy>
  <cp:lastPrinted>2019-10-29T10:03:49Z</cp:lastPrinted>
  <dcterms:created xsi:type="dcterms:W3CDTF">2007-05-15T09:03:15Z</dcterms:created>
  <dcterms:modified xsi:type="dcterms:W3CDTF">2020-11-13T05:49:05Z</dcterms:modified>
  <cp:category/>
  <cp:version/>
  <cp:contentType/>
  <cp:contentStatus/>
</cp:coreProperties>
</file>