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5" yWindow="-15" windowWidth="10860" windowHeight="12840"/>
  </bookViews>
  <sheets>
    <sheet name="Лист1" sheetId="2" r:id="rId1"/>
  </sheets>
  <calcPr calcId="144525"/>
</workbook>
</file>

<file path=xl/calcChain.xml><?xml version="1.0" encoding="utf-8"?>
<calcChain xmlns="http://schemas.openxmlformats.org/spreadsheetml/2006/main">
  <c r="C111" i="2" l="1"/>
  <c r="C94" i="2"/>
  <c r="C88" i="2"/>
  <c r="C85" i="2"/>
  <c r="C77" i="2"/>
  <c r="C79" i="2"/>
  <c r="C76" i="2" s="1"/>
  <c r="C75" i="2" s="1"/>
  <c r="C68" i="2" l="1"/>
  <c r="C62" i="2"/>
  <c r="C57" i="2"/>
  <c r="C56" i="2" s="1"/>
  <c r="C53" i="2"/>
  <c r="C52" i="2" s="1"/>
  <c r="C48" i="2"/>
  <c r="C47" i="2" s="1"/>
  <c r="C44" i="2"/>
  <c r="C43" i="2" s="1"/>
  <c r="C35" i="2"/>
  <c r="C38" i="2"/>
  <c r="C26" i="2"/>
  <c r="C23" i="2"/>
  <c r="C20" i="2"/>
  <c r="C17" i="2"/>
  <c r="C34" i="2" l="1"/>
  <c r="C16" i="2"/>
  <c r="C15" i="2" s="1"/>
  <c r="C173" i="2"/>
  <c r="C172" i="2" s="1"/>
  <c r="C168" i="2"/>
  <c r="C142" i="2"/>
  <c r="C118" i="2"/>
  <c r="C114" i="2"/>
  <c r="C113" i="2" s="1"/>
  <c r="C109" i="2"/>
  <c r="C106" i="2"/>
  <c r="C91" i="2"/>
  <c r="C84" i="2" s="1"/>
  <c r="C82" i="2"/>
  <c r="C81" i="2" s="1"/>
  <c r="C73" i="2"/>
  <c r="C61" i="2"/>
  <c r="C60" i="2" s="1"/>
  <c r="C51" i="2"/>
  <c r="C41" i="2"/>
  <c r="C29" i="2"/>
  <c r="C28" i="2" s="1"/>
  <c r="C93" i="2" l="1"/>
  <c r="C121" i="2"/>
  <c r="C117" i="2" s="1"/>
  <c r="C116" i="2" s="1"/>
  <c r="C67" i="2"/>
  <c r="C33" i="2" l="1"/>
  <c r="C14" i="2" l="1"/>
  <c r="C13" i="2"/>
  <c r="C12" i="2" s="1"/>
  <c r="C66" i="2" l="1"/>
</calcChain>
</file>

<file path=xl/sharedStrings.xml><?xml version="1.0" encoding="utf-8"?>
<sst xmlns="http://schemas.openxmlformats.org/spreadsheetml/2006/main" count="335" uniqueCount="317">
  <si>
    <t>Сумма</t>
  </si>
  <si>
    <t>ВСЕГО</t>
  </si>
  <si>
    <t>1 00 00000 00 0000 000</t>
  </si>
  <si>
    <t>НАЛОГОВЫЕ И НЕНАЛОГОВЫЕ ДОХОДЫ</t>
  </si>
  <si>
    <t>1 01 00000 00 0000 000</t>
  </si>
  <si>
    <t>НАЛОГИ НА ПРИБЫЛЬ, ДОХОДЫ</t>
  </si>
  <si>
    <t>1 01 02000 01 0000 110</t>
  </si>
  <si>
    <t>Налог на доходы физических лиц</t>
  </si>
  <si>
    <t>1 01 02010 01 0000 110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</si>
  <si>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</si>
  <si>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</si>
  <si>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</si>
  <si>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1 01 02030 01 0000 110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</si>
  <si>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</si>
  <si>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 xml:space="preserve">1 01 02040 01 0000 110 </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</si>
  <si>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t>
  </si>
  <si>
    <t>1 03 00000 00 0000 000</t>
  </si>
  <si>
    <t>НАЛОГИ НА ТОВАРЫ (РАБОТЫ, УСЛУГИ), РЕАЛИЗУЕМЫЕ НА ТЕРРИТОРИИ РОССИЙСКОЙ ФЕДЕРАЦИИ</t>
  </si>
  <si>
    <t>1 03 02000 01 0000 110</t>
  </si>
  <si>
    <t>Акцизы по подакцизным товарам (продукции), производимым на территории Российской Федерации</t>
  </si>
  <si>
    <t>1 05 00000 00 0000 000</t>
  </si>
  <si>
    <t>НАЛОГИ НА СОВОКУПНЫЙ ДОХОД</t>
  </si>
  <si>
    <t>1 05 01000 00 0000 110</t>
  </si>
  <si>
    <t>Налог, взимаемый в связи с применением упрощенной системы налогообложения</t>
  </si>
  <si>
    <t>1 05 01010 01 0000 110</t>
  </si>
  <si>
    <t>Налог, взимаемый с налогоплательщиков, выбравших в качестве объекта налогообложения  доходы</t>
  </si>
  <si>
    <t>1 05 01020 01 0000 110</t>
  </si>
  <si>
    <t>Налог, взимаемый с налогоплательщиков, выбравших в качестве объекта налогообложения доходы, уменьшенные на величину расходов</t>
  </si>
  <si>
    <t>1 05 02000 02 0000 110</t>
  </si>
  <si>
    <t>Единый налог на вмененный доход для отдельных видов деятельности</t>
  </si>
  <si>
    <t xml:space="preserve">1 05 02010 02 0000 110 </t>
  </si>
  <si>
    <t>1 05 03000 01 0000 110</t>
  </si>
  <si>
    <t>Единый сельскохозяйственный налог</t>
  </si>
  <si>
    <t>1 05 03010 01 0000 110</t>
  </si>
  <si>
    <t xml:space="preserve">Единый сельскохозяйственный налог </t>
  </si>
  <si>
    <t>1 05 04000 02 0000 110</t>
  </si>
  <si>
    <t>Налог, взимаемый в связи с применением патентной системы налогообложения, зачисляемый в бюджеты муниципальных районов</t>
  </si>
  <si>
    <t>1 05 04020 02 0000 110</t>
  </si>
  <si>
    <t>1 06 00000 00 0000 000</t>
  </si>
  <si>
    <t>НАЛОГИ НА ИМУЩЕСТВО</t>
  </si>
  <si>
    <t>1 06 02000 02 0000 110</t>
  </si>
  <si>
    <t>Налог на имущество организаций</t>
  </si>
  <si>
    <t>1 06 02010 02 0000 110</t>
  </si>
  <si>
    <t>Налог на имущество организаций по имуществу, не входящему в Единую систему газоснабжения</t>
  </si>
  <si>
    <t>1 07 00000 00 0000 000</t>
  </si>
  <si>
    <t>НАЛОГИ, СБОРЫ И РЕГУЛЯРНЫЕ ПЛАТЕЖИ ЗА ПОЛЬЗОВАНИЕ ПРИРОДНЫМИ РЕСУРСАМИ</t>
  </si>
  <si>
    <t>1 07 01020 01 0000 110</t>
  </si>
  <si>
    <t>Налог на добычу общераспространенных полезных ископаемых</t>
  </si>
  <si>
    <t>1 08 00000 00 0000 000</t>
  </si>
  <si>
    <t>ГОСУДАРСТВЕННАЯ ПОШЛИНА</t>
  </si>
  <si>
    <t>1 08 03000 01 0000 110</t>
  </si>
  <si>
    <t>Государственная пошлина по делам, рассматриваемым в судах общей юрисдикции, мировыми судьями</t>
  </si>
  <si>
    <t xml:space="preserve">1 08 03010 01 0000 110 </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</si>
  <si>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</si>
  <si>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1 11 00000 00 0000 000</t>
  </si>
  <si>
    <t>ДОХОДЫ ОТ ИСПОЛЬЗОВАНИЯ ИМУЩЕСТВА, НАХОДЯЩЕГОСЯ В ГОСУДАРСТВЕННОЙ И МУНИЦИПАЛЬНОЙ СОБСТВЕННОСТИ</t>
  </si>
  <si>
    <t>1 11 05000 00 0000 120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</si>
  <si>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</si>
  <si>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1 11 05013 05 0000 120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</si>
  <si>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</si>
  <si>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1 11 05025 05 0000 120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</si>
  <si>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</si>
  <si>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1 11 05035 05 0000 120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</si>
  <si>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</si>
  <si>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1 11 05075 05 0000 120</t>
  </si>
  <si>
    <t>Доходы от сдачи в аренду имущества, составляющего казну муниципальных районов (за исключением земельных участков)</t>
  </si>
  <si>
    <t>Плата по соглашениям об установлении сервитута в отношении земельных участков, государственная собственность на которые не разграничена</t>
  </si>
  <si>
    <t>1 11 05314 10 0000 120</t>
  </si>
  <si>
    <t>Плата по соглашениям об установлении сервитута, заключенным органами местного самоуправления сельских поселений,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сельских поселений</t>
  </si>
  <si>
    <t>1 12 00000 00 0000 000</t>
  </si>
  <si>
    <t>ПЛАТЕЖИ ПРИ ПОЛЬЗОВАНИИ ПРИРОДНЫМИ РЕСУРСАМИ</t>
  </si>
  <si>
    <t>1 12 01000 01 0000 120</t>
  </si>
  <si>
    <t>Плата за негативное воздействие на окружающую среду</t>
  </si>
  <si>
    <t>1 12 01010 01 0000 120</t>
  </si>
  <si>
    <t>Плата за выбросы загрязняющих веществ в атмосферный воздух стационарными объектами</t>
  </si>
  <si>
    <t>1 12 01041 01 0000 120</t>
  </si>
  <si>
    <t>Плата за размещение отходов производства</t>
  </si>
  <si>
    <t>1 13 00000 00 0000 000</t>
  </si>
  <si>
    <t>ДОХОДЫ ОТ ОКАЗАНИЯ ПЛАТНЫХ УСЛУГ (РАБОТ) И КОМПЕНСАЦИИ ЗАТРАТ ГОСУДАРСТВА</t>
  </si>
  <si>
    <t>1 13 02000 00 0000 130</t>
  </si>
  <si>
    <t>Доходы от компенсации затрат государства</t>
  </si>
  <si>
    <t>1 14 00000 00 0000 000</t>
  </si>
  <si>
    <t>ДОХОДЫ ОТ ПРОДАЖИ МАТЕРИАЛЬНЫХ И НЕМАТЕРИАЛЬНЫХ АКТИВОВ</t>
  </si>
  <si>
    <t>1 14 06000 00 0000 430</t>
  </si>
  <si>
    <t>1 14 06013 05 0000 430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</si>
  <si>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</si>
  <si>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1 16 00000 00 0000 000</t>
  </si>
  <si>
    <t>ШТРАФЫ, САНКЦИИ, ВОЗМЕЩЕНИЕ УЩЕРБА</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</si>
  <si>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муниципальных районов</t>
  </si>
  <si>
    <t>БЕЗВОЗМЕЗДНЫЕ ПОСТУПЛЕНИЯ</t>
  </si>
  <si>
    <t>БЕЗВОЗМЕЗДНЫЕ ПОСТУПЛЕНИЯ ОТ ДРУГИХ БЮДЖЕТОВ БЮДЖЕТНОЙ СИСТЕМЫ РОССИЙСКОЙ ФЕДЕРАЦИИ</t>
  </si>
  <si>
    <t>Дотации бюджетам субъектов Российской Федерации и муниципальных образований</t>
  </si>
  <si>
    <t>Дотации бюджетам муниципальных районов на выравнивание  бюджетной обеспеченности</t>
  </si>
  <si>
    <t>Дотации бюджетам муниципальных районов на поддержку мер по обеспечению сбалансированности бюджетов</t>
  </si>
  <si>
    <t>Субсидии бюджетам бюджетной системы Российской Федерации (межбюджетные субсидии)</t>
  </si>
  <si>
    <t>Субсидии бюджетам муниципальных районов на реализацию мероприятий по обеспечению жильем молодых семей</t>
  </si>
  <si>
    <t>Субсидии бюджетам муниципальных районов на поддержку государственных программ субъектов Российской Федерации и муниципальных программ формирования современной городской среды</t>
  </si>
  <si>
    <t>Субсидия бюджетам муниципальных районов на финансовое обеспечение отдельных полномочий</t>
  </si>
  <si>
    <t>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</si>
  <si>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муниципальных районов на осуществление первичного воинского учета на территориях, где отсутствуют военные комиссариаты</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</si>
  <si>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</si>
  <si>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</si>
  <si>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Иные межбюджетные трансферты</t>
  </si>
  <si>
    <t>1 16 02000 02 0000 140</t>
  </si>
  <si>
    <t>Административные штрафы, установленные законами субъектов Российской Федерации об административных правонарушениях</t>
  </si>
  <si>
    <t>1 16 02020 02 0000 140</t>
  </si>
  <si>
    <t>Административные штрафы, установленные Кодексом Российской Федерации об административных правонарушениях</t>
  </si>
  <si>
    <t>Субсидии бюджетам муниципальных районов на обеспечение комплексного развития сельских территорий</t>
  </si>
  <si>
    <t>1 03 02231 01 0000 110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</si>
  <si>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</si>
  <si>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1 03 02241 01 0000 110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</si>
  <si>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</si>
  <si>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1 03 02251 01 0000 110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</si>
  <si>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</si>
  <si>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1 13 02995 05 0000 130</t>
  </si>
  <si>
    <t>Прочие доходы от компенсации затрат бюджетов муниципальных районов</t>
  </si>
  <si>
    <t>1 14 02000 00 0000 410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</si>
  <si>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</si>
  <si>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1 14 02052 05 0000 410</t>
  </si>
  <si>
    <t>1 16 01000 01 0000140</t>
  </si>
  <si>
    <t>1 16 01073 01 0000 140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</si>
  <si>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</si>
  <si>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1 16 01083 01 0000 140</t>
  </si>
  <si>
    <t>1 16 01193 01 0000 140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</si>
  <si>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</si>
  <si>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</si>
  <si>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1 16 01203 01 0000 140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</si>
  <si>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</si>
  <si>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1 16 02010 02 0000 140</t>
  </si>
  <si>
    <t>Административные штрафы, установленные законами субъектов Российской Федерации об административных правонарушениях, за нарушение законов и иных нормативных правовых актов субъектов Российской Федерации</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</si>
  <si>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</si>
  <si>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1 16 10123 01 0000 140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</si>
  <si>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</si>
  <si>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НАЛОГОВЫЕ ДОХОДЫ</t>
  </si>
  <si>
    <t xml:space="preserve">НЕНАЛОГОВЫЕ ДОХОДЫ </t>
  </si>
  <si>
    <t>2021500105 792 0000 150</t>
  </si>
  <si>
    <t>2021500205 792 0000 150</t>
  </si>
  <si>
    <t>Субсидии бюджетам муниципальных районов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</si>
  <si>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Субсидии бюджетам муниципальных районов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</si>
  <si>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Субсидии бюджетам муниципальных районов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</si>
  <si>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Субсидии бюджетам муниципальных районов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</si>
  <si>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Прочие субсидии бюджетам муниципальных районов на софинансирование расходов муниципальных образований, возникающих при доведении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t>
  </si>
  <si>
    <t>Прочие субсидии бюджетам муниципальных районов на софинансирование расходов муниципальных образований, возникающих при доведение средней заработной платы работников муниципальных учреждений культуры до среднемесячной начисленной заработной платы наемных работников в организациях, у индивидуальных предпринимателей и физических лиц (среднемесячного дохода от трудовой деятельности) в Республике Башкортостан</t>
  </si>
  <si>
    <t>Прочие субсидии бюджетам муниципальных районов на софинансирование расходов по обеспечению питанием обучающихся с ограниченными возможностями здоровья в муниципальных организациях, осуществляющих образовательную деятельность</t>
  </si>
  <si>
    <t>Прочие субсидии бюджетам муниципальных районов на реализацию мероприятий по развитию образовательных организациях</t>
  </si>
  <si>
    <t>Прочие субсидии бюджетам муниципальных районов на мероприятия по капитальному ремонту водонапорных башен (систем централизованного водоснабжения) на территории сельских поселений Республики Башкортостан</t>
  </si>
  <si>
    <t>Субвенции бюджетам бюджетной системы Российской Федерации</t>
  </si>
  <si>
    <t>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 предоставляющих дошкольное образование</t>
  </si>
  <si>
    <t>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дошкольных образовательных организаций и муниципальных общеобразовательных организаций, предоставляющих дошкольное образование</t>
  </si>
  <si>
    <t>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общеобразовательных организаций</t>
  </si>
  <si>
    <t>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общеобразовательных организаций</t>
  </si>
  <si>
    <t>2023002405 706 7306 150</t>
  </si>
  <si>
    <t>Субвенции бюджетам муниципальных районов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t>
  </si>
  <si>
    <t>Субвенции бюджетам муниципальных районов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t>
  </si>
  <si>
    <t>Субвенции бюджетам муниципальных районов на осуществление государственных полномочий по организации отдыха и оздоровления детей-сирот и детей, оставшихся без попечения родителей</t>
  </si>
  <si>
    <t>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общеобразовательных организаций, участвующего в реализации общеобразовательных программ</t>
  </si>
  <si>
    <t>Субвенции бюджетам муниципальных районов на осуществление государственных полномочий по организации проведения мероприятий по отлову и содержанию безнадзорных животных</t>
  </si>
  <si>
    <t>Субвенции бюджетам муниципальных районов на осуществление государственных полномочий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t>
  </si>
  <si>
    <t>Субвенции бюджетам муниципальных районов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предоставлению набора школьно-письменных принадлежностей первоклассникам</t>
  </si>
  <si>
    <t>Субвенции бюджетам муниципальных районов на предоставление жилых помещений детям-сиротам и детям, оставшимся без попечения родителей, лицам из числа по договорам найма специализированных жилых помещений</t>
  </si>
  <si>
    <t>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</si>
  <si>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Прочие межбюджетные трансферты на обеспечение деятельности летних профильных лагерей для детей и подростков</t>
  </si>
  <si>
    <t>Прочие межбюджетные трансферты на финансирование мероприятий по благоустройству территорий населенных пунктов, коммунальному хозяйству, обеспечению мер пожарной безопасности и осуществлению дорожной деятельности в границах сельских поселений</t>
  </si>
  <si>
    <t>ПРОЧИЕ БЕЗВОЗМЕЗДНЫЕ ПОСТУПЛЕНИЯ</t>
  </si>
  <si>
    <t>Прочие безвозмездные поступления в бюджеты муниципальных районов</t>
  </si>
  <si>
    <t>Прочие безвозмездные поступления в бюджеты муниципальных районов (Поступления в бюджеты муниципальных образований от физических лиц на реализацию мероприятий по обеспечению комплексного развития сельских территорий)</t>
  </si>
  <si>
    <t>202200000 000 0000 000</t>
  </si>
  <si>
    <t>2022509705 775 0000 150</t>
  </si>
  <si>
    <t>2022021605 706 7216 150</t>
  </si>
  <si>
    <t>2022530405 775 0000 150</t>
  </si>
  <si>
    <t>2022549105 775 0000 150</t>
  </si>
  <si>
    <t>2022549705 706 0000 150</t>
  </si>
  <si>
    <t>2022555505 706 0000 150</t>
  </si>
  <si>
    <t>2022557605 706 0000 150</t>
  </si>
  <si>
    <t>2022999805 792 0000 150</t>
  </si>
  <si>
    <t>2022999905 775 7205 150</t>
  </si>
  <si>
    <t>2022999905 757 7204 150</t>
  </si>
  <si>
    <t>2022999905 775 7208 150</t>
  </si>
  <si>
    <t>2022999905 775 7252 150</t>
  </si>
  <si>
    <t>2022999905 706 7265 150</t>
  </si>
  <si>
    <t>2023000000 000 0000 000</t>
  </si>
  <si>
    <t>2023002405 775 7302 150</t>
  </si>
  <si>
    <t>2023002405 775 7303 150</t>
  </si>
  <si>
    <t>2023002405 775 7304 150</t>
  </si>
  <si>
    <t>2023002405 775 7305 150</t>
  </si>
  <si>
    <t>Субвенции бюджетам муниципальных районов на осуществление государственных полномочий по организации и осуществлению деятельности по опеке и попечительству</t>
  </si>
  <si>
    <t>2023002405 792 7307 150</t>
  </si>
  <si>
    <t>Субвенции бюджетам муниципальных районов на осуществление государственных полномочий по расчету и предоставлению дотаций бюджетам поселений</t>
  </si>
  <si>
    <t>2023002405 706 7308 150</t>
  </si>
  <si>
    <t>Субвенции бюджетам муниципальных районов на осуществление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t>
  </si>
  <si>
    <t>2023002405 706 7309 150</t>
  </si>
  <si>
    <t>Субвенции бюджетам муниципальных районов на осуществление государственных полномочий по созданию и обеспечению деятельности административных комиссий</t>
  </si>
  <si>
    <t>2023002405 706 7314 150</t>
  </si>
  <si>
    <t>Субвенции бюджетам муниципальных районов на осуществление государственных полномочий по организации проведения мероприятий по обустройству, содержанию, строительству и консервации скотомогильников (биотермических ям))</t>
  </si>
  <si>
    <t>2023002405 775 7315 150</t>
  </si>
  <si>
    <t>Субвенции бюджетам муниципальных районов на осуществление государственных полномочий по социальной поддержке детей-сирот и детей, оставшихся без попечения родителей (за исключением детей, обучающихся в федеральных образовательных организациях), кроме полномочий по содержанию детей-сирот и детей, оставшихся без попечения родителей, в государственных образовательных организациях и медицинских организациях государственной системы здравоохранения для детей-сирот и детей, оставшихся без попечения родителей, в части ежемесячного пособия на содержание детей, переданных на воспитание в приемную и патронатную семью, вознаграждения, причитающегося приемным и патронатным родителям, пособий на содержание детей, переданных под опеку и попечительство</t>
  </si>
  <si>
    <t>2023002405 775 7316 150</t>
  </si>
  <si>
    <t>2023002405 775 7317 150</t>
  </si>
  <si>
    <t>2023002405 775 7318 150</t>
  </si>
  <si>
    <t>2023002405 775 7319 150</t>
  </si>
  <si>
    <t>Субвенции бюджетам муниципальных районов на осуществление государственных полномочий по организации и обеспечению отдыха и оздоровления детей (за исключением организации отдыха детей в каникулярное время)</t>
  </si>
  <si>
    <t>2023002405 775 7330 150</t>
  </si>
  <si>
    <t>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дошкольных образовательных организаций и муниципальных общеобразовательных организаций, предоставляющих дошкольное образование, участвующего в реализации общеобразовательных программ</t>
  </si>
  <si>
    <t>2023002405 775 7331 150</t>
  </si>
  <si>
    <t>2023002405 706 7334 150</t>
  </si>
  <si>
    <t>2023002405 706 7336 150</t>
  </si>
  <si>
    <t>2023002405 775 7337 150</t>
  </si>
  <si>
    <t>2023002905 775 0000 150</t>
  </si>
  <si>
    <t>2023508205 706 0000 150</t>
  </si>
  <si>
    <t>2023511805 792 0000 150</t>
  </si>
  <si>
    <t>2023512005 706 0000 150</t>
  </si>
  <si>
    <t>2023526005 706 0000 150</t>
  </si>
  <si>
    <t>2024000000 000 0000 000</t>
  </si>
  <si>
    <t>2024530305 775 0000 150</t>
  </si>
  <si>
    <t>2024999905 775 7403 150</t>
  </si>
  <si>
    <t>2024999905 792 7404 150</t>
  </si>
  <si>
    <t>2070000000 000 0000 000</t>
  </si>
  <si>
    <t>2070500000 000 0000 000</t>
  </si>
  <si>
    <t>2070503005 706 6370 150</t>
  </si>
  <si>
    <t xml:space="preserve">Поступление доходов в бюджет муниципального района  Зилаирский район </t>
  </si>
  <si>
    <t>1 14 06300 00 0000 430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</si>
  <si>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</si>
  <si>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1 14 06313 05 0000 430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</si>
  <si>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</si>
  <si>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ПРОЧИЕ НЕНАЛОГОВЫЕ ДОХОДЫ</t>
  </si>
  <si>
    <t>1 17 05000 00 0000 000</t>
  </si>
  <si>
    <t>1 17 05050 05 0000 180</t>
  </si>
  <si>
    <t>1 17 00000 00 0000 000</t>
  </si>
  <si>
    <t>Прочие неналоговые доходы</t>
  </si>
  <si>
    <t>Прочие неналоговые доходы бюджетов муниципальных районов</t>
  </si>
  <si>
    <t xml:space="preserve">Наименование кода вида доходов </t>
  </si>
  <si>
    <t>Коды бюджетной классификации РФ</t>
  </si>
  <si>
    <t>(рублей)</t>
  </si>
  <si>
    <t>Председатель Совета муниципального района</t>
  </si>
  <si>
    <t>Зилаирский район Республики Башкортостан</t>
  </si>
  <si>
    <t>Г.В. Туленков</t>
  </si>
  <si>
    <t>Проект</t>
  </si>
  <si>
    <t xml:space="preserve">Республики Башкортостан на 2022 год </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</si>
  <si>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</si>
  <si>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1 01 02010 01 1000 110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</si>
  <si>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</si>
  <si>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1 01 02010 01 2100 110</t>
  </si>
  <si>
    <t>1 01 02020 01 1000 110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</si>
  <si>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</si>
  <si>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1 01 02020 01 2100 110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</si>
  <si>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</si>
  <si>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1 01 02030 01 1000 110</t>
  </si>
  <si>
    <t>1 01 02030 01 2100 110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</si>
  <si>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</si>
  <si>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</si>
  <si>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 xml:space="preserve">1 01 02040 01 1000 110 </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</si>
  <si>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</si>
  <si>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взимаемый с налогоплательщиков, выбравших в качестве объекта налогообложения доходы (сумма платежа (перерасчеты, недоимка и задолженность по соответствующему платежу, в том числе по отмененному)</t>
  </si>
  <si>
    <t>1 05 01011 01 1000 110</t>
  </si>
  <si>
    <t>1 05 01011 01 2100 110</t>
  </si>
  <si>
    <t>Налог, взимаемый с налогоплательщиков, выбравших в качестве объекта налогообложения доходы (пени по соответствующему платежу)</t>
  </si>
  <si>
    <t>1 05 01021 01 1000 110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</si>
  <si>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</si>
  <si>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1 05 01021 01 2100 110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</si>
  <si>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(пени по соответствующему платежу)</t>
  </si>
  <si>
    <t>1 05 03010 01 1000 110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</si>
  <si>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</si>
  <si>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Единый сельскохозяйственный налог (пени по соответствующему платежу)</t>
  </si>
  <si>
    <t>1 05 03010 01 2100 110</t>
  </si>
  <si>
    <t>1 05 04020 02 1000 110</t>
  </si>
  <si>
    <t>1 05 04020 02 2100 110</t>
  </si>
  <si>
    <t>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</si>
  <si>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Налог, взимаемый в связи с применением патентной системы налогообложения, зачисляемый в бюджеты муниципальных районов (пени по соответствующему платежу)</t>
  </si>
  <si>
    <t>Налог на имущество организаций по имуществу, не входящему в Единую систему газоснабжения (сумма платежа (перерасчеты, недоимка и задолженность по соответствующему платежу, в том числе по отмененному)</t>
  </si>
  <si>
    <t>Налог на имущество организаций по имуществу, не входящему в Единую систему газоснабжения (пени по соответствующему платежу)</t>
  </si>
  <si>
    <t>Налог на добычу общераспространенных полезных ископаемых (сумма платежа (перерасчеты, недоимка и задолженность по соответствующему платежу, в том числе по отмененному)</t>
  </si>
  <si>
    <t>1 07 01020 01 1000 110</t>
  </si>
  <si>
    <t>1 07 01020 01 2100 110</t>
  </si>
  <si>
    <t>Налог на добычу общераспространенных полезных ископаемых (пени по соответствующему платежу)</t>
  </si>
  <si>
    <t>1 08 03010 01 1050 110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</si>
  <si>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(государственная пошлина, уплачиваемая при обращении в суды)</t>
  </si>
  <si>
    <t>1 08 03010 01 1060 110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</si>
  <si>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(государственная пошлина, уплачиваемая на основании судебных актов по результатам рассмотрения дел по существу)</t>
  </si>
  <si>
    <t>Государственная пошлина по делам, рассматриваемым в судах общей юрисдикции, мировыми судьями (за исключением Верховного Суда Российской Федерации) (прочие поступления)</t>
  </si>
  <si>
    <t>1 08 03010 01 4000 110</t>
  </si>
  <si>
    <t>1 11 05300 00 0000 120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</si>
  <si>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</si>
  <si>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1 12 01010 01 6000 120</t>
  </si>
  <si>
    <t>1 12 01041 01 6000 120</t>
  </si>
  <si>
    <t>Плата за размещение отходов производства (федеральные государственные органы, Банк России, органы управления государственными внебюджетными фондами Российской Федерации)</t>
  </si>
  <si>
    <t>1 14 02 058 05 0000 410</t>
  </si>
  <si>
    <t>Доходы от реализации недвижимого имущества бюджетных, автономных учреждений, находящегося в собственности муниципальных районов, в части реализации основных средств</t>
  </si>
  <si>
    <t>Доходы от реализации имущества, находящегося в оперативном управлении учреждений, находящихся в ведении органов управления муниципальных районов (за исключением имущества муниципальных бюджетных и автономных учреждений), в части реализации основных средств по указанному имуществу</t>
  </si>
  <si>
    <t>Доходы от продажи земельных участков, находящихся в государственной и муниципальной собственности</t>
  </si>
  <si>
    <t>1 14 06025 05 0000 430</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</si>
  <si>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</si>
  <si>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1 16 01053 01 0000 140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</si>
  <si>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</si>
  <si>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1 16 01063 01 0000 140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</si>
  <si>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</si>
  <si>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t>
  </si>
  <si>
    <t>1 16 01113 01 0000 140</t>
  </si>
  <si>
    <t>1 16 01133 01 0000 140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</si>
  <si>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t>
  </si>
  <si>
    <t>1 16 01143 01 0000 140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</si>
  <si>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</si>
  <si>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1 16 10000 01 0000 140</t>
  </si>
  <si>
    <t>Платежи, уплачиваемые в целях возмещения вреда</t>
  </si>
  <si>
    <t xml:space="preserve">1 16 11000 01 0000 140
</t>
  </si>
  <si>
    <t>1 16 11 050 01 0000 140</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</si>
  <si>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а также вреда, причиненного водным объектам), подлежащие зачислению в бюджет муниципального образования</t>
  </si>
  <si>
    <t>1 16 01153 01 0000 140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</si>
  <si>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</si>
  <si>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1 16 01173 01 0000 140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</si>
  <si>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</si>
  <si>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200 00000  00 000 0000 000</t>
  </si>
  <si>
    <t>202 00000 00 000 0000 000</t>
  </si>
  <si>
    <t>202 10000 00 000 0000 000</t>
  </si>
  <si>
    <t xml:space="preserve">Субвенции бюджетам муниципальных районов на предоставление жилых помещений детям-сиротам и детям, оставшимся без попечения родителей, лицам из числа  по договорам найма специализированных жилых помещений </t>
  </si>
  <si>
    <t>2022999905 757 7205 150</t>
  </si>
  <si>
    <t xml:space="preserve">к решению Совета муниципального района
Зилаирский район Республики Башкортостан
от ____ декабря 2021  года № ______
</t>
  </si>
  <si>
    <t>Приложение № 2</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</si>
</sst>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0"/>
      <name val="Arial Cyr"/>
      <charset val="204"/>
    </font>
    <font>
      <sz val="14"/>
      <name val="Arial Cyr"/>
      <charset val="204"/>
    </font>
    <font>
      <sz val="14"/>
      <name val="Times New Roman"/>
      <family val="1"/>
      <charset val="204"/>
    </font>
    <font>
      <b/>
      <sz val="14"/>
      <name val="Times New Roman"/>
      <family val="1"/>
      <charset val="204"/>
    </font>
    <font>
      <sz val="13.5"/>
      <name val="Times New Roman"/>
      <family val="1"/>
      <charset val="204"/>
    </font>
    <font>
      <sz val="14"/>
      <color theme="1"/>
      <name val="Times New Roman"/>
      <family val="1"/>
      <charset val="204"/>
    </font>
    <font>
      <i/>
      <sz val="14"/>
      <name val="Times New Roman"/>
      <family val="1"/>
      <charset val="204"/>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bottom style="hair">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1">
    <xf numFmtId="0" fontId="0" fillId="0" borderId="0"/>
  </cellStyleXfs>
  <cellXfs count="36">
    <xf numFmtId="0" fontId="0" fillId="0" borderId="0" xfId="0"/>
    <xf numFmtId="0" fontId="1" fillId="0" borderId="0" xfId="0" applyFont="1" applyFill="1" applyAlignment="1">
      <alignment vertical="top" wrapText="1"/>
    </xf>
    <xf numFmtId="0" fontId="3" fillId="0" borderId="3" xfId="0" applyFont="1" applyFill="1" applyBorder="1" applyAlignment="1">
      <alignment horizontal="center" vertical="top" wrapText="1"/>
    </xf>
    <xf numFmtId="0" fontId="2" fillId="0" borderId="3" xfId="0" applyFont="1" applyFill="1" applyBorder="1" applyAlignment="1">
      <alignment vertical="top" wrapText="1"/>
    </xf>
    <xf numFmtId="49" fontId="3" fillId="0" borderId="3" xfId="0" applyNumberFormat="1" applyFont="1" applyFill="1" applyBorder="1" applyAlignment="1">
      <alignment vertical="top" wrapText="1"/>
    </xf>
    <xf numFmtId="49" fontId="2" fillId="0" borderId="3" xfId="0" applyNumberFormat="1" applyFont="1" applyFill="1" applyBorder="1" applyAlignment="1">
      <alignment vertical="top" wrapText="1"/>
    </xf>
    <xf numFmtId="49" fontId="3" fillId="0" borderId="3" xfId="0" applyNumberFormat="1" applyFont="1" applyFill="1" applyBorder="1" applyAlignment="1">
      <alignment horizontal="left" vertical="top" wrapText="1"/>
    </xf>
    <xf numFmtId="49" fontId="2" fillId="0" borderId="3" xfId="0" applyNumberFormat="1" applyFont="1" applyFill="1" applyBorder="1" applyAlignment="1">
      <alignment horizontal="left" vertical="top" wrapText="1"/>
    </xf>
    <xf numFmtId="0" fontId="2" fillId="0" borderId="0" xfId="0" applyFont="1" applyFill="1" applyAlignment="1">
      <alignment vertical="top" wrapText="1"/>
    </xf>
    <xf numFmtId="0" fontId="2" fillId="0" borderId="0" xfId="0" applyFont="1" applyAlignment="1">
      <alignment vertical="center"/>
    </xf>
    <xf numFmtId="0" fontId="1" fillId="0" borderId="0" xfId="0" applyFont="1"/>
    <xf numFmtId="0" fontId="2" fillId="0" borderId="0" xfId="0" applyFont="1"/>
    <xf numFmtId="0" fontId="3" fillId="0" borderId="3" xfId="0" applyFont="1" applyFill="1" applyBorder="1" applyAlignment="1">
      <alignment horizontal="left" vertical="top" wrapText="1" readingOrder="1"/>
    </xf>
    <xf numFmtId="0" fontId="2" fillId="0" borderId="3" xfId="0" applyNumberFormat="1" applyFont="1" applyFill="1" applyBorder="1" applyAlignment="1">
      <alignment horizontal="left" vertical="top" wrapText="1" readingOrder="1"/>
    </xf>
    <xf numFmtId="0" fontId="3" fillId="0" borderId="3" xfId="0" applyNumberFormat="1" applyFont="1" applyFill="1" applyBorder="1" applyAlignment="1">
      <alignment horizontal="left" vertical="top" wrapText="1" readingOrder="1"/>
    </xf>
    <xf numFmtId="0" fontId="2" fillId="0" borderId="3" xfId="0" applyFont="1" applyFill="1" applyBorder="1" applyAlignment="1">
      <alignment horizontal="left" vertical="top" wrapText="1" readingOrder="1"/>
    </xf>
    <xf numFmtId="0" fontId="2" fillId="0" borderId="0" xfId="0" applyFont="1" applyAlignment="1">
      <alignment horizontal="left" vertical="top" wrapText="1" readingOrder="1"/>
    </xf>
    <xf numFmtId="0" fontId="2" fillId="0" borderId="4" xfId="0" applyFont="1" applyFill="1" applyBorder="1" applyAlignment="1">
      <alignment horizontal="left" vertical="top" wrapText="1" readingOrder="1"/>
    </xf>
    <xf numFmtId="0" fontId="4" fillId="0" borderId="3" xfId="0" applyFont="1" applyBorder="1" applyAlignment="1">
      <alignment horizontal="left" vertical="top" wrapText="1" readingOrder="1"/>
    </xf>
    <xf numFmtId="0" fontId="2" fillId="0" borderId="0" xfId="0" applyFont="1" applyFill="1" applyAlignment="1">
      <alignment horizontal="left" vertical="top" wrapText="1" readingOrder="1"/>
    </xf>
    <xf numFmtId="0" fontId="2" fillId="0" borderId="2" xfId="0" applyFont="1" applyFill="1" applyBorder="1" applyAlignment="1">
      <alignment horizontal="left" vertical="top" wrapText="1" readingOrder="1"/>
    </xf>
    <xf numFmtId="0" fontId="5" fillId="0" borderId="3" xfId="0" applyNumberFormat="1" applyFont="1" applyFill="1" applyBorder="1" applyAlignment="1">
      <alignment horizontal="left" vertical="top" wrapText="1" readingOrder="1"/>
    </xf>
    <xf numFmtId="0" fontId="2" fillId="0" borderId="0" xfId="0" applyFont="1" applyFill="1" applyAlignment="1">
      <alignment horizontal="right" vertical="top" wrapText="1"/>
    </xf>
    <xf numFmtId="4" fontId="3" fillId="0" borderId="3" xfId="0" applyNumberFormat="1" applyFont="1" applyFill="1" applyBorder="1" applyAlignment="1">
      <alignment horizontal="right" vertical="top" wrapText="1"/>
    </xf>
    <xf numFmtId="4" fontId="2" fillId="0" borderId="3" xfId="0" applyNumberFormat="1" applyFont="1" applyFill="1" applyBorder="1" applyAlignment="1">
      <alignment horizontal="right" vertical="top" wrapText="1"/>
    </xf>
    <xf numFmtId="0" fontId="0" fillId="0" borderId="0" xfId="0" applyFill="1"/>
    <xf numFmtId="0" fontId="6" fillId="0" borderId="0" xfId="0" applyFont="1" applyFill="1" applyAlignment="1">
      <alignment horizontal="right"/>
    </xf>
    <xf numFmtId="0" fontId="2" fillId="0" borderId="0" xfId="0" applyFont="1" applyFill="1" applyAlignment="1">
      <alignment horizontal="center" vertical="top" wrapText="1"/>
    </xf>
    <xf numFmtId="0" fontId="1" fillId="0" borderId="0" xfId="0" applyFont="1" applyFill="1"/>
    <xf numFmtId="0" fontId="2" fillId="0" borderId="0" xfId="0" applyFont="1" applyFill="1" applyAlignment="1">
      <alignment horizontal="right"/>
    </xf>
    <xf numFmtId="0" fontId="2" fillId="0" borderId="0" xfId="0" applyFont="1" applyFill="1" applyAlignment="1">
      <alignment horizontal="right" vertical="top" wrapText="1"/>
    </xf>
    <xf numFmtId="0" fontId="3" fillId="0" borderId="0" xfId="0" applyFont="1" applyFill="1" applyAlignment="1">
      <alignment horizontal="center" vertical="top"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9"/>
  <sheetViews>
    <sheetView tabSelected="1" zoomScale="80" zoomScaleNormal="80" workbookViewId="0">
      <selection activeCell="C3" sqref="C3"/>
    </sheetView>
  </sheetViews>
  <sheetFormatPr defaultRowHeight="12.75" x14ac:dyDescent="0.2"/>
  <cols>
    <col min="1" max="1" width="29.28515625" customWidth="1"/>
    <col min="2" max="2" width="56.85546875" customWidth="1"/>
    <col min="3" max="3" width="20.85546875" style="25" customWidth="1"/>
  </cols>
  <sheetData>
    <row r="1" spans="1:3" ht="18.75" x14ac:dyDescent="0.3">
      <c r="C1" s="26" t="s">
        <v>236</v>
      </c>
    </row>
    <row r="3" spans="1:3" ht="17.45" customHeight="1" x14ac:dyDescent="0.2">
      <c r="A3" s="1"/>
      <c r="B3" s="8"/>
      <c r="C3" s="22" t="s">
        <v>316</v>
      </c>
    </row>
    <row r="4" spans="1:3" ht="54" customHeight="1" x14ac:dyDescent="0.2">
      <c r="A4" s="1"/>
      <c r="B4" s="30" t="s">
        <v>315</v>
      </c>
      <c r="C4" s="30"/>
    </row>
    <row r="5" spans="1:3" ht="18.75" x14ac:dyDescent="0.2">
      <c r="A5" s="31"/>
      <c r="B5" s="31"/>
      <c r="C5" s="31"/>
    </row>
    <row r="6" spans="1:3" ht="18.75" x14ac:dyDescent="0.2">
      <c r="A6" s="31" t="s">
        <v>219</v>
      </c>
      <c r="B6" s="31"/>
      <c r="C6" s="31"/>
    </row>
    <row r="7" spans="1:3" ht="18.75" x14ac:dyDescent="0.2">
      <c r="A7" s="31" t="s">
        <v>237</v>
      </c>
      <c r="B7" s="31"/>
      <c r="C7" s="31"/>
    </row>
    <row r="8" spans="1:3" ht="18.75" x14ac:dyDescent="0.2">
      <c r="A8" s="8"/>
      <c r="B8" s="8"/>
      <c r="C8" s="27" t="s">
        <v>232</v>
      </c>
    </row>
    <row r="9" spans="1:3" ht="13.15" customHeight="1" x14ac:dyDescent="0.2">
      <c r="A9" s="32" t="s">
        <v>231</v>
      </c>
      <c r="B9" s="32" t="s">
        <v>230</v>
      </c>
      <c r="C9" s="34" t="s">
        <v>0</v>
      </c>
    </row>
    <row r="10" spans="1:3" ht="30" customHeight="1" x14ac:dyDescent="0.2">
      <c r="A10" s="33"/>
      <c r="B10" s="33"/>
      <c r="C10" s="35"/>
    </row>
    <row r="11" spans="1:3" ht="18.75" x14ac:dyDescent="0.2">
      <c r="A11" s="2">
        <v>1</v>
      </c>
      <c r="B11" s="2">
        <v>2</v>
      </c>
      <c r="C11" s="2">
        <v>3</v>
      </c>
    </row>
    <row r="12" spans="1:3" ht="18.75" x14ac:dyDescent="0.2">
      <c r="A12" s="3"/>
      <c r="B12" s="12" t="s">
        <v>1</v>
      </c>
      <c r="C12" s="23">
        <f>SUM(C13,C116)</f>
        <v>589551392.15999997</v>
      </c>
    </row>
    <row r="13" spans="1:3" ht="37.5" x14ac:dyDescent="0.2">
      <c r="A13" s="4" t="s">
        <v>2</v>
      </c>
      <c r="B13" s="12" t="s">
        <v>3</v>
      </c>
      <c r="C13" s="23">
        <f>SUM(C15,C28,C33,C51,C56,C60,C67,C75,C81,C84,C93)</f>
        <v>139087000</v>
      </c>
    </row>
    <row r="14" spans="1:3" ht="18.75" x14ac:dyDescent="0.2">
      <c r="A14" s="4"/>
      <c r="B14" s="12" t="s">
        <v>133</v>
      </c>
      <c r="C14" s="23">
        <f>SUM(C15,C28,C33,C51,C56,C60)</f>
        <v>134237000</v>
      </c>
    </row>
    <row r="15" spans="1:3" ht="37.5" x14ac:dyDescent="0.2">
      <c r="A15" s="4" t="s">
        <v>4</v>
      </c>
      <c r="B15" s="12" t="s">
        <v>5</v>
      </c>
      <c r="C15" s="23">
        <f>C16</f>
        <v>100342000</v>
      </c>
    </row>
    <row r="16" spans="1:3" s="25" customFormat="1" ht="37.5" x14ac:dyDescent="0.2">
      <c r="A16" s="4" t="s">
        <v>6</v>
      </c>
      <c r="B16" s="12" t="s">
        <v>7</v>
      </c>
      <c r="C16" s="23">
        <f>SUM(C17,C20,C23,C26)</f>
        <v>100342000</v>
      </c>
    </row>
    <row r="17" spans="1:3" ht="138" customHeight="1" x14ac:dyDescent="0.2">
      <c r="A17" s="4" t="s">
        <v>8</v>
      </c>
      <c r="B17" s="14" t="s">
        <v>9</v>
      </c>
      <c r="C17" s="23">
        <f>SUM(C18:C19)</f>
        <v>99032000</v>
      </c>
    </row>
    <row r="18" spans="1:3" ht="175.5" customHeight="1" x14ac:dyDescent="0.2">
      <c r="A18" s="5" t="s">
        <v>239</v>
      </c>
      <c r="B18" s="13" t="s">
        <v>238</v>
      </c>
      <c r="C18" s="24">
        <v>98532000</v>
      </c>
    </row>
    <row r="19" spans="1:3" ht="137.25" customHeight="1" x14ac:dyDescent="0.2">
      <c r="A19" s="5" t="s">
        <v>241</v>
      </c>
      <c r="B19" s="13" t="s">
        <v>240</v>
      </c>
      <c r="C19" s="24">
        <v>500000</v>
      </c>
    </row>
    <row r="20" spans="1:3" ht="213" customHeight="1" x14ac:dyDescent="0.2">
      <c r="A20" s="4" t="s">
        <v>10</v>
      </c>
      <c r="B20" s="14" t="s">
        <v>11</v>
      </c>
      <c r="C20" s="23">
        <f>SUM(C21:C22)</f>
        <v>50000</v>
      </c>
    </row>
    <row r="21" spans="1:3" ht="228" customHeight="1" x14ac:dyDescent="0.2">
      <c r="A21" s="5" t="s">
        <v>242</v>
      </c>
      <c r="B21" s="13" t="s">
        <v>243</v>
      </c>
      <c r="C21" s="24">
        <v>49000</v>
      </c>
    </row>
    <row r="22" spans="1:3" ht="192" customHeight="1" x14ac:dyDescent="0.2">
      <c r="A22" s="5" t="s">
        <v>244</v>
      </c>
      <c r="B22" s="13" t="s">
        <v>245</v>
      </c>
      <c r="C22" s="24">
        <v>1000</v>
      </c>
    </row>
    <row r="23" spans="1:3" ht="73.900000000000006" customHeight="1" x14ac:dyDescent="0.2">
      <c r="A23" s="4" t="s">
        <v>12</v>
      </c>
      <c r="B23" s="14" t="s">
        <v>13</v>
      </c>
      <c r="C23" s="23">
        <f>SUM(C24:C25)</f>
        <v>1010000</v>
      </c>
    </row>
    <row r="24" spans="1:3" ht="142.5" customHeight="1" x14ac:dyDescent="0.2">
      <c r="A24" s="5" t="s">
        <v>246</v>
      </c>
      <c r="B24" s="13" t="s">
        <v>248</v>
      </c>
      <c r="C24" s="24">
        <v>1000000</v>
      </c>
    </row>
    <row r="25" spans="1:3" ht="78" customHeight="1" x14ac:dyDescent="0.2">
      <c r="A25" s="5" t="s">
        <v>247</v>
      </c>
      <c r="B25" s="13" t="s">
        <v>249</v>
      </c>
      <c r="C25" s="24">
        <v>10000</v>
      </c>
    </row>
    <row r="26" spans="1:3" ht="168.75" x14ac:dyDescent="0.2">
      <c r="A26" s="4" t="s">
        <v>14</v>
      </c>
      <c r="B26" s="14" t="s">
        <v>15</v>
      </c>
      <c r="C26" s="23">
        <f>SUM(C27)</f>
        <v>250000</v>
      </c>
    </row>
    <row r="27" spans="1:3" ht="194.25" customHeight="1" x14ac:dyDescent="0.2">
      <c r="A27" s="5" t="s">
        <v>250</v>
      </c>
      <c r="B27" s="13" t="s">
        <v>251</v>
      </c>
      <c r="C27" s="24">
        <v>250000</v>
      </c>
    </row>
    <row r="28" spans="1:3" s="25" customFormat="1" ht="75" x14ac:dyDescent="0.2">
      <c r="A28" s="4" t="s">
        <v>16</v>
      </c>
      <c r="B28" s="14" t="s">
        <v>17</v>
      </c>
      <c r="C28" s="23">
        <f>C29</f>
        <v>18695000</v>
      </c>
    </row>
    <row r="29" spans="1:3" ht="55.15" customHeight="1" x14ac:dyDescent="0.2">
      <c r="A29" s="4" t="s">
        <v>18</v>
      </c>
      <c r="B29" s="14" t="s">
        <v>19</v>
      </c>
      <c r="C29" s="23">
        <f>SUM(C30:C32)</f>
        <v>18695000</v>
      </c>
    </row>
    <row r="30" spans="1:3" ht="187.5" x14ac:dyDescent="0.2">
      <c r="A30" s="5" t="s">
        <v>108</v>
      </c>
      <c r="B30" s="13" t="s">
        <v>109</v>
      </c>
      <c r="C30" s="24">
        <v>7140000</v>
      </c>
    </row>
    <row r="31" spans="1:3" ht="225" x14ac:dyDescent="0.2">
      <c r="A31" s="5" t="s">
        <v>110</v>
      </c>
      <c r="B31" s="13" t="s">
        <v>111</v>
      </c>
      <c r="C31" s="24">
        <v>55000</v>
      </c>
    </row>
    <row r="32" spans="1:3" ht="187.5" x14ac:dyDescent="0.2">
      <c r="A32" s="5" t="s">
        <v>112</v>
      </c>
      <c r="B32" s="13" t="s">
        <v>113</v>
      </c>
      <c r="C32" s="24">
        <v>11500000</v>
      </c>
    </row>
    <row r="33" spans="1:3" s="25" customFormat="1" ht="37.5" x14ac:dyDescent="0.2">
      <c r="A33" s="4" t="s">
        <v>20</v>
      </c>
      <c r="B33" s="12" t="s">
        <v>21</v>
      </c>
      <c r="C33" s="23">
        <f>C34+C41+C43+C47</f>
        <v>12350000</v>
      </c>
    </row>
    <row r="34" spans="1:3" ht="37.9" customHeight="1" x14ac:dyDescent="0.2">
      <c r="A34" s="4" t="s">
        <v>22</v>
      </c>
      <c r="B34" s="12" t="s">
        <v>23</v>
      </c>
      <c r="C34" s="23">
        <f>SUM(C35,C38)</f>
        <v>11000000</v>
      </c>
    </row>
    <row r="35" spans="1:3" ht="56.25" x14ac:dyDescent="0.2">
      <c r="A35" s="5" t="s">
        <v>24</v>
      </c>
      <c r="B35" s="15" t="s">
        <v>25</v>
      </c>
      <c r="C35" s="24">
        <f>SUM(C36:C37)</f>
        <v>6950000</v>
      </c>
    </row>
    <row r="36" spans="1:3" ht="96.75" customHeight="1" x14ac:dyDescent="0.2">
      <c r="A36" s="5" t="s">
        <v>253</v>
      </c>
      <c r="B36" s="15" t="s">
        <v>252</v>
      </c>
      <c r="C36" s="24">
        <v>6800000</v>
      </c>
    </row>
    <row r="37" spans="1:3" ht="60.75" customHeight="1" x14ac:dyDescent="0.2">
      <c r="A37" s="5" t="s">
        <v>254</v>
      </c>
      <c r="B37" s="15" t="s">
        <v>255</v>
      </c>
      <c r="C37" s="24">
        <v>150000</v>
      </c>
    </row>
    <row r="38" spans="1:3" ht="63.75" customHeight="1" x14ac:dyDescent="0.2">
      <c r="A38" s="5" t="s">
        <v>26</v>
      </c>
      <c r="B38" s="15" t="s">
        <v>27</v>
      </c>
      <c r="C38" s="24">
        <f>SUM(C39:C40)</f>
        <v>4050000</v>
      </c>
    </row>
    <row r="39" spans="1:3" ht="159" customHeight="1" x14ac:dyDescent="0.2">
      <c r="A39" s="5" t="s">
        <v>256</v>
      </c>
      <c r="B39" s="15" t="s">
        <v>257</v>
      </c>
      <c r="C39" s="24">
        <v>4000000</v>
      </c>
    </row>
    <row r="40" spans="1:3" ht="121.5" customHeight="1" x14ac:dyDescent="0.2">
      <c r="A40" s="5" t="s">
        <v>258</v>
      </c>
      <c r="B40" s="15" t="s">
        <v>259</v>
      </c>
      <c r="C40" s="24">
        <v>50000</v>
      </c>
    </row>
    <row r="41" spans="1:3" ht="39.6" customHeight="1" x14ac:dyDescent="0.2">
      <c r="A41" s="5" t="s">
        <v>28</v>
      </c>
      <c r="B41" s="12" t="s">
        <v>29</v>
      </c>
      <c r="C41" s="23">
        <f>C42</f>
        <v>0</v>
      </c>
    </row>
    <row r="42" spans="1:3" ht="37.5" x14ac:dyDescent="0.2">
      <c r="A42" s="5" t="s">
        <v>30</v>
      </c>
      <c r="B42" s="15" t="s">
        <v>29</v>
      </c>
      <c r="C42" s="24">
        <v>0</v>
      </c>
    </row>
    <row r="43" spans="1:3" ht="37.5" x14ac:dyDescent="0.2">
      <c r="A43" s="4" t="s">
        <v>31</v>
      </c>
      <c r="B43" s="12" t="s">
        <v>32</v>
      </c>
      <c r="C43" s="23">
        <f>SUM(C44)</f>
        <v>500000</v>
      </c>
    </row>
    <row r="44" spans="1:3" ht="18.75" x14ac:dyDescent="0.2">
      <c r="A44" s="5" t="s">
        <v>33</v>
      </c>
      <c r="B44" s="15" t="s">
        <v>34</v>
      </c>
      <c r="C44" s="24">
        <f>SUM(C45:C46)</f>
        <v>500000</v>
      </c>
    </row>
    <row r="45" spans="1:3" ht="75" x14ac:dyDescent="0.2">
      <c r="A45" s="5" t="s">
        <v>260</v>
      </c>
      <c r="B45" s="15" t="s">
        <v>261</v>
      </c>
      <c r="C45" s="24">
        <v>498000</v>
      </c>
    </row>
    <row r="46" spans="1:3" ht="37.5" x14ac:dyDescent="0.2">
      <c r="A46" s="5" t="s">
        <v>263</v>
      </c>
      <c r="B46" s="15" t="s">
        <v>262</v>
      </c>
      <c r="C46" s="24">
        <v>2000</v>
      </c>
    </row>
    <row r="47" spans="1:3" ht="80.45" customHeight="1" x14ac:dyDescent="0.2">
      <c r="A47" s="4" t="s">
        <v>35</v>
      </c>
      <c r="B47" s="12" t="s">
        <v>36</v>
      </c>
      <c r="C47" s="23">
        <f>SUM(C48)</f>
        <v>850000</v>
      </c>
    </row>
    <row r="48" spans="1:3" ht="60" customHeight="1" x14ac:dyDescent="0.2">
      <c r="A48" s="5" t="s">
        <v>37</v>
      </c>
      <c r="B48" s="15" t="s">
        <v>36</v>
      </c>
      <c r="C48" s="24">
        <f>SUM(C49:C50)</f>
        <v>850000</v>
      </c>
    </row>
    <row r="49" spans="1:3" ht="115.5" customHeight="1" x14ac:dyDescent="0.2">
      <c r="A49" s="5" t="s">
        <v>264</v>
      </c>
      <c r="B49" s="15" t="s">
        <v>266</v>
      </c>
      <c r="C49" s="24">
        <v>849000</v>
      </c>
    </row>
    <row r="50" spans="1:3" ht="75" x14ac:dyDescent="0.2">
      <c r="A50" s="5" t="s">
        <v>265</v>
      </c>
      <c r="B50" s="15" t="s">
        <v>267</v>
      </c>
      <c r="C50" s="24">
        <v>1000</v>
      </c>
    </row>
    <row r="51" spans="1:3" s="25" customFormat="1" ht="37.5" x14ac:dyDescent="0.2">
      <c r="A51" s="6" t="s">
        <v>38</v>
      </c>
      <c r="B51" s="12" t="s">
        <v>39</v>
      </c>
      <c r="C51" s="23">
        <f>C52</f>
        <v>750000</v>
      </c>
    </row>
    <row r="52" spans="1:3" ht="37.5" x14ac:dyDescent="0.2">
      <c r="A52" s="6" t="s">
        <v>40</v>
      </c>
      <c r="B52" s="12" t="s">
        <v>41</v>
      </c>
      <c r="C52" s="23">
        <f>SUM(C53)</f>
        <v>750000</v>
      </c>
    </row>
    <row r="53" spans="1:3" ht="42" customHeight="1" x14ac:dyDescent="0.2">
      <c r="A53" s="7" t="s">
        <v>42</v>
      </c>
      <c r="B53" s="15" t="s">
        <v>43</v>
      </c>
      <c r="C53" s="24">
        <f>SUM(C54:C55)</f>
        <v>750000</v>
      </c>
    </row>
    <row r="54" spans="1:3" ht="98.25" customHeight="1" x14ac:dyDescent="0.2">
      <c r="A54" s="7" t="s">
        <v>42</v>
      </c>
      <c r="B54" s="15" t="s">
        <v>268</v>
      </c>
      <c r="C54" s="24">
        <v>730000</v>
      </c>
    </row>
    <row r="55" spans="1:3" ht="75" x14ac:dyDescent="0.2">
      <c r="A55" s="7" t="s">
        <v>42</v>
      </c>
      <c r="B55" s="15" t="s">
        <v>269</v>
      </c>
      <c r="C55" s="24">
        <v>20000</v>
      </c>
    </row>
    <row r="56" spans="1:3" s="25" customFormat="1" ht="57.6" customHeight="1" x14ac:dyDescent="0.2">
      <c r="A56" s="6" t="s">
        <v>44</v>
      </c>
      <c r="B56" s="12" t="s">
        <v>45</v>
      </c>
      <c r="C56" s="24">
        <f>SUM(C57)</f>
        <v>350000</v>
      </c>
    </row>
    <row r="57" spans="1:3" s="25" customFormat="1" ht="37.5" x14ac:dyDescent="0.2">
      <c r="A57" s="4" t="s">
        <v>46</v>
      </c>
      <c r="B57" s="12" t="s">
        <v>47</v>
      </c>
      <c r="C57" s="23">
        <f>SUM(C58:C59)</f>
        <v>350000</v>
      </c>
    </row>
    <row r="58" spans="1:3" s="25" customFormat="1" ht="93.75" x14ac:dyDescent="0.2">
      <c r="A58" s="5" t="s">
        <v>271</v>
      </c>
      <c r="B58" s="15" t="s">
        <v>270</v>
      </c>
      <c r="C58" s="24">
        <v>348000</v>
      </c>
    </row>
    <row r="59" spans="1:3" s="25" customFormat="1" ht="56.25" x14ac:dyDescent="0.2">
      <c r="A59" s="5" t="s">
        <v>272</v>
      </c>
      <c r="B59" s="15" t="s">
        <v>273</v>
      </c>
      <c r="C59" s="24">
        <v>2000</v>
      </c>
    </row>
    <row r="60" spans="1:3" s="25" customFormat="1" ht="37.5" x14ac:dyDescent="0.2">
      <c r="A60" s="4" t="s">
        <v>48</v>
      </c>
      <c r="B60" s="12" t="s">
        <v>49</v>
      </c>
      <c r="C60" s="23">
        <f>C61</f>
        <v>1750000</v>
      </c>
    </row>
    <row r="61" spans="1:3" ht="56.25" x14ac:dyDescent="0.2">
      <c r="A61" s="4" t="s">
        <v>50</v>
      </c>
      <c r="B61" s="12" t="s">
        <v>51</v>
      </c>
      <c r="C61" s="23">
        <f>C62</f>
        <v>1750000</v>
      </c>
    </row>
    <row r="62" spans="1:3" ht="93.75" x14ac:dyDescent="0.2">
      <c r="A62" s="5" t="s">
        <v>52</v>
      </c>
      <c r="B62" s="15" t="s">
        <v>53</v>
      </c>
      <c r="C62" s="24">
        <f>SUM(C63:C65)</f>
        <v>1750000</v>
      </c>
    </row>
    <row r="63" spans="1:3" ht="99" customHeight="1" x14ac:dyDescent="0.2">
      <c r="A63" s="5" t="s">
        <v>274</v>
      </c>
      <c r="B63" s="15" t="s">
        <v>275</v>
      </c>
      <c r="C63" s="24">
        <v>1398000</v>
      </c>
    </row>
    <row r="64" spans="1:3" ht="138" customHeight="1" x14ac:dyDescent="0.2">
      <c r="A64" s="5" t="s">
        <v>276</v>
      </c>
      <c r="B64" s="15" t="s">
        <v>277</v>
      </c>
      <c r="C64" s="24">
        <v>350000</v>
      </c>
    </row>
    <row r="65" spans="1:3" ht="94.5" customHeight="1" x14ac:dyDescent="0.2">
      <c r="A65" s="5" t="s">
        <v>279</v>
      </c>
      <c r="B65" s="15" t="s">
        <v>278</v>
      </c>
      <c r="C65" s="24">
        <v>2000</v>
      </c>
    </row>
    <row r="66" spans="1:3" s="25" customFormat="1" ht="18.75" x14ac:dyDescent="0.2">
      <c r="A66" s="5"/>
      <c r="B66" s="12" t="s">
        <v>134</v>
      </c>
      <c r="C66" s="23">
        <f>SUM(C67,C75,C81,C84,C93,C113)</f>
        <v>4850000</v>
      </c>
    </row>
    <row r="67" spans="1:3" ht="75" customHeight="1" x14ac:dyDescent="0.2">
      <c r="A67" s="4" t="s">
        <v>54</v>
      </c>
      <c r="B67" s="12" t="s">
        <v>55</v>
      </c>
      <c r="C67" s="23">
        <f>C68+C73</f>
        <v>3000000</v>
      </c>
    </row>
    <row r="68" spans="1:3" ht="170.25" customHeight="1" x14ac:dyDescent="0.2">
      <c r="A68" s="4" t="s">
        <v>56</v>
      </c>
      <c r="B68" s="14" t="s">
        <v>57</v>
      </c>
      <c r="C68" s="23">
        <f>SUM(C69:C72)</f>
        <v>2997000</v>
      </c>
    </row>
    <row r="69" spans="1:3" ht="156" customHeight="1" x14ac:dyDescent="0.2">
      <c r="A69" s="5" t="s">
        <v>58</v>
      </c>
      <c r="B69" s="13" t="s">
        <v>59</v>
      </c>
      <c r="C69" s="24">
        <v>2766000</v>
      </c>
    </row>
    <row r="70" spans="1:3" ht="131.25" x14ac:dyDescent="0.2">
      <c r="A70" s="5" t="s">
        <v>60</v>
      </c>
      <c r="B70" s="13" t="s">
        <v>61</v>
      </c>
      <c r="C70" s="24">
        <v>6000</v>
      </c>
    </row>
    <row r="71" spans="1:3" ht="110.45" customHeight="1" x14ac:dyDescent="0.2">
      <c r="A71" s="5" t="s">
        <v>62</v>
      </c>
      <c r="B71" s="15" t="s">
        <v>63</v>
      </c>
      <c r="C71" s="24">
        <v>25000</v>
      </c>
    </row>
    <row r="72" spans="1:3" ht="55.9" customHeight="1" x14ac:dyDescent="0.2">
      <c r="A72" s="5" t="s">
        <v>64</v>
      </c>
      <c r="B72" s="15" t="s">
        <v>65</v>
      </c>
      <c r="C72" s="24">
        <v>200000</v>
      </c>
    </row>
    <row r="73" spans="1:3" ht="76.900000000000006" customHeight="1" x14ac:dyDescent="0.2">
      <c r="A73" s="4" t="s">
        <v>280</v>
      </c>
      <c r="B73" s="12" t="s">
        <v>66</v>
      </c>
      <c r="C73" s="23">
        <f>C74</f>
        <v>3000</v>
      </c>
    </row>
    <row r="74" spans="1:3" ht="187.5" x14ac:dyDescent="0.2">
      <c r="A74" s="5" t="s">
        <v>67</v>
      </c>
      <c r="B74" s="13" t="s">
        <v>68</v>
      </c>
      <c r="C74" s="24">
        <v>3000</v>
      </c>
    </row>
    <row r="75" spans="1:3" s="25" customFormat="1" ht="37.15" customHeight="1" x14ac:dyDescent="0.2">
      <c r="A75" s="4" t="s">
        <v>69</v>
      </c>
      <c r="B75" s="12" t="s">
        <v>70</v>
      </c>
      <c r="C75" s="23">
        <f>C76</f>
        <v>50000</v>
      </c>
    </row>
    <row r="76" spans="1:3" ht="37.9" customHeight="1" x14ac:dyDescent="0.2">
      <c r="A76" s="5" t="s">
        <v>71</v>
      </c>
      <c r="B76" s="12" t="s">
        <v>72</v>
      </c>
      <c r="C76" s="23">
        <f>SUM(C77,C79)</f>
        <v>50000</v>
      </c>
    </row>
    <row r="77" spans="1:3" ht="56.25" x14ac:dyDescent="0.2">
      <c r="A77" s="4" t="s">
        <v>73</v>
      </c>
      <c r="B77" s="12" t="s">
        <v>74</v>
      </c>
      <c r="C77" s="23">
        <f>C78</f>
        <v>30000</v>
      </c>
    </row>
    <row r="78" spans="1:3" ht="112.5" x14ac:dyDescent="0.2">
      <c r="A78" s="5" t="s">
        <v>282</v>
      </c>
      <c r="B78" s="15" t="s">
        <v>281</v>
      </c>
      <c r="C78" s="24">
        <v>30000</v>
      </c>
    </row>
    <row r="79" spans="1:3" ht="37.5" x14ac:dyDescent="0.2">
      <c r="A79" s="4" t="s">
        <v>75</v>
      </c>
      <c r="B79" s="12" t="s">
        <v>76</v>
      </c>
      <c r="C79" s="23">
        <f>C80</f>
        <v>20000</v>
      </c>
    </row>
    <row r="80" spans="1:3" ht="93.75" x14ac:dyDescent="0.2">
      <c r="A80" s="5" t="s">
        <v>283</v>
      </c>
      <c r="B80" s="15" t="s">
        <v>284</v>
      </c>
      <c r="C80" s="24">
        <v>20000</v>
      </c>
    </row>
    <row r="81" spans="1:3" s="25" customFormat="1" ht="57" customHeight="1" x14ac:dyDescent="0.2">
      <c r="A81" s="4" t="s">
        <v>77</v>
      </c>
      <c r="B81" s="12" t="s">
        <v>78</v>
      </c>
      <c r="C81" s="23">
        <f t="shared" ref="C81" si="0">C82</f>
        <v>0</v>
      </c>
    </row>
    <row r="82" spans="1:3" s="25" customFormat="1" ht="37.5" x14ac:dyDescent="0.2">
      <c r="A82" s="4" t="s">
        <v>79</v>
      </c>
      <c r="B82" s="12" t="s">
        <v>80</v>
      </c>
      <c r="C82" s="23">
        <f>C83</f>
        <v>0</v>
      </c>
    </row>
    <row r="83" spans="1:3" s="25" customFormat="1" ht="37.5" x14ac:dyDescent="0.2">
      <c r="A83" s="5" t="s">
        <v>114</v>
      </c>
      <c r="B83" s="15" t="s">
        <v>115</v>
      </c>
      <c r="C83" s="24">
        <v>0</v>
      </c>
    </row>
    <row r="84" spans="1:3" s="25" customFormat="1" ht="56.25" x14ac:dyDescent="0.2">
      <c r="A84" s="4" t="s">
        <v>81</v>
      </c>
      <c r="B84" s="12" t="s">
        <v>82</v>
      </c>
      <c r="C84" s="23">
        <f>SUM(C85,C88,C91)</f>
        <v>800000</v>
      </c>
    </row>
    <row r="85" spans="1:3" ht="150" x14ac:dyDescent="0.2">
      <c r="A85" s="4" t="s">
        <v>116</v>
      </c>
      <c r="B85" s="12" t="s">
        <v>117</v>
      </c>
      <c r="C85" s="23">
        <f>SUM(C86:C87)</f>
        <v>100000</v>
      </c>
    </row>
    <row r="86" spans="1:3" ht="135.75" customHeight="1" x14ac:dyDescent="0.2">
      <c r="A86" s="5" t="s">
        <v>118</v>
      </c>
      <c r="B86" s="15" t="s">
        <v>287</v>
      </c>
      <c r="C86" s="24">
        <v>50000</v>
      </c>
    </row>
    <row r="87" spans="1:3" ht="78" customHeight="1" x14ac:dyDescent="0.2">
      <c r="A87" s="5" t="s">
        <v>285</v>
      </c>
      <c r="B87" s="15" t="s">
        <v>286</v>
      </c>
      <c r="C87" s="24">
        <v>50000</v>
      </c>
    </row>
    <row r="88" spans="1:3" ht="57" customHeight="1" x14ac:dyDescent="0.2">
      <c r="A88" s="4" t="s">
        <v>83</v>
      </c>
      <c r="B88" s="12" t="s">
        <v>288</v>
      </c>
      <c r="C88" s="23">
        <f>SUM(C89:C90)</f>
        <v>670000</v>
      </c>
    </row>
    <row r="89" spans="1:3" ht="101.25" customHeight="1" x14ac:dyDescent="0.2">
      <c r="A89" s="5" t="s">
        <v>84</v>
      </c>
      <c r="B89" s="15" t="s">
        <v>85</v>
      </c>
      <c r="C89" s="24">
        <v>650000</v>
      </c>
    </row>
    <row r="90" spans="1:3" ht="93.6" customHeight="1" x14ac:dyDescent="0.2">
      <c r="A90" s="5" t="s">
        <v>289</v>
      </c>
      <c r="B90" s="15" t="s">
        <v>290</v>
      </c>
      <c r="C90" s="24">
        <v>20000</v>
      </c>
    </row>
    <row r="91" spans="1:3" ht="139.9" customHeight="1" x14ac:dyDescent="0.2">
      <c r="A91" s="4" t="s">
        <v>220</v>
      </c>
      <c r="B91" s="12" t="s">
        <v>221</v>
      </c>
      <c r="C91" s="23">
        <f>C92</f>
        <v>30000</v>
      </c>
    </row>
    <row r="92" spans="1:3" ht="155.25" customHeight="1" x14ac:dyDescent="0.2">
      <c r="A92" s="5" t="s">
        <v>222</v>
      </c>
      <c r="B92" s="15" t="s">
        <v>223</v>
      </c>
      <c r="C92" s="24">
        <v>30000</v>
      </c>
    </row>
    <row r="93" spans="1:3" s="25" customFormat="1" ht="37.15" customHeight="1" x14ac:dyDescent="0.2">
      <c r="A93" s="4" t="s">
        <v>86</v>
      </c>
      <c r="B93" s="12" t="s">
        <v>87</v>
      </c>
      <c r="C93" s="23">
        <f>SUM(C94,C106,C109,C111)</f>
        <v>1000000</v>
      </c>
    </row>
    <row r="94" spans="1:3" ht="60.75" customHeight="1" x14ac:dyDescent="0.2">
      <c r="A94" s="4" t="s">
        <v>119</v>
      </c>
      <c r="B94" s="12" t="s">
        <v>106</v>
      </c>
      <c r="C94" s="23">
        <f>SUM(C95:C105)</f>
        <v>214000</v>
      </c>
    </row>
    <row r="95" spans="1:3" ht="135" customHeight="1" x14ac:dyDescent="0.2">
      <c r="A95" s="5" t="s">
        <v>291</v>
      </c>
      <c r="B95" s="15" t="s">
        <v>292</v>
      </c>
      <c r="C95" s="24">
        <v>10000</v>
      </c>
    </row>
    <row r="96" spans="1:3" ht="175.5" customHeight="1" x14ac:dyDescent="0.2">
      <c r="A96" s="5" t="s">
        <v>293</v>
      </c>
      <c r="B96" s="15" t="s">
        <v>294</v>
      </c>
      <c r="C96" s="24">
        <v>25000</v>
      </c>
    </row>
    <row r="97" spans="1:3" ht="132" customHeight="1" x14ac:dyDescent="0.2">
      <c r="A97" s="5" t="s">
        <v>120</v>
      </c>
      <c r="B97" s="15" t="s">
        <v>121</v>
      </c>
      <c r="C97" s="24">
        <v>1000</v>
      </c>
    </row>
    <row r="98" spans="1:3" ht="150" x14ac:dyDescent="0.2">
      <c r="A98" s="5" t="s">
        <v>122</v>
      </c>
      <c r="B98" s="15" t="s">
        <v>124</v>
      </c>
      <c r="C98" s="24">
        <v>20000</v>
      </c>
    </row>
    <row r="99" spans="1:3" ht="133.5" customHeight="1" x14ac:dyDescent="0.2">
      <c r="A99" s="5" t="s">
        <v>296</v>
      </c>
      <c r="B99" s="15" t="s">
        <v>295</v>
      </c>
      <c r="C99" s="24">
        <v>3000</v>
      </c>
    </row>
    <row r="100" spans="1:3" ht="133.5" customHeight="1" x14ac:dyDescent="0.2">
      <c r="A100" s="5" t="s">
        <v>297</v>
      </c>
      <c r="B100" s="15" t="s">
        <v>298</v>
      </c>
      <c r="C100" s="24">
        <v>10000</v>
      </c>
    </row>
    <row r="101" spans="1:3" ht="157.5" customHeight="1" x14ac:dyDescent="0.2">
      <c r="A101" s="5" t="s">
        <v>299</v>
      </c>
      <c r="B101" s="15" t="s">
        <v>300</v>
      </c>
      <c r="C101" s="24">
        <v>10000</v>
      </c>
    </row>
    <row r="102" spans="1:3" ht="196.5" customHeight="1" x14ac:dyDescent="0.2">
      <c r="A102" s="5" t="s">
        <v>306</v>
      </c>
      <c r="B102" s="15" t="s">
        <v>307</v>
      </c>
      <c r="C102" s="24">
        <v>10000</v>
      </c>
    </row>
    <row r="103" spans="1:3" ht="138" customHeight="1" x14ac:dyDescent="0.2">
      <c r="A103" s="5" t="s">
        <v>308</v>
      </c>
      <c r="B103" s="15" t="s">
        <v>309</v>
      </c>
      <c r="C103" s="24">
        <v>5000</v>
      </c>
    </row>
    <row r="104" spans="1:3" ht="133.9" customHeight="1" x14ac:dyDescent="0.2">
      <c r="A104" s="5" t="s">
        <v>123</v>
      </c>
      <c r="B104" s="15" t="s">
        <v>125</v>
      </c>
      <c r="C104" s="24">
        <v>50000</v>
      </c>
    </row>
    <row r="105" spans="1:3" ht="153" customHeight="1" x14ac:dyDescent="0.2">
      <c r="A105" s="5" t="s">
        <v>126</v>
      </c>
      <c r="B105" s="15" t="s">
        <v>127</v>
      </c>
      <c r="C105" s="24">
        <v>70000</v>
      </c>
    </row>
    <row r="106" spans="1:3" ht="58.15" customHeight="1" x14ac:dyDescent="0.2">
      <c r="A106" s="4" t="s">
        <v>103</v>
      </c>
      <c r="B106" s="14" t="s">
        <v>104</v>
      </c>
      <c r="C106" s="23">
        <f>SUM(C107:C108)</f>
        <v>55000</v>
      </c>
    </row>
    <row r="107" spans="1:3" ht="112.5" x14ac:dyDescent="0.2">
      <c r="A107" s="5" t="s">
        <v>128</v>
      </c>
      <c r="B107" s="13" t="s">
        <v>129</v>
      </c>
      <c r="C107" s="24">
        <v>5000</v>
      </c>
    </row>
    <row r="108" spans="1:3" ht="93.75" x14ac:dyDescent="0.2">
      <c r="A108" s="5" t="s">
        <v>105</v>
      </c>
      <c r="B108" s="15" t="s">
        <v>88</v>
      </c>
      <c r="C108" s="24">
        <v>50000</v>
      </c>
    </row>
    <row r="109" spans="1:3" ht="150" x14ac:dyDescent="0.2">
      <c r="A109" s="4" t="s">
        <v>301</v>
      </c>
      <c r="B109" s="12" t="s">
        <v>130</v>
      </c>
      <c r="C109" s="23">
        <f>C110</f>
        <v>10000</v>
      </c>
    </row>
    <row r="110" spans="1:3" ht="113.25" customHeight="1" x14ac:dyDescent="0.2">
      <c r="A110" s="5" t="s">
        <v>131</v>
      </c>
      <c r="B110" s="15" t="s">
        <v>132</v>
      </c>
      <c r="C110" s="24">
        <v>10000</v>
      </c>
    </row>
    <row r="111" spans="1:3" ht="42.75" customHeight="1" x14ac:dyDescent="0.2">
      <c r="A111" s="4" t="s">
        <v>303</v>
      </c>
      <c r="B111" s="12" t="s">
        <v>302</v>
      </c>
      <c r="C111" s="23">
        <f>SUM(C112)</f>
        <v>721000</v>
      </c>
    </row>
    <row r="112" spans="1:3" s="25" customFormat="1" ht="193.5" customHeight="1" x14ac:dyDescent="0.2">
      <c r="A112" s="5" t="s">
        <v>304</v>
      </c>
      <c r="B112" s="15" t="s">
        <v>305</v>
      </c>
      <c r="C112" s="24">
        <v>721000</v>
      </c>
    </row>
    <row r="113" spans="1:3" s="25" customFormat="1" ht="37.5" x14ac:dyDescent="0.2">
      <c r="A113" s="4" t="s">
        <v>227</v>
      </c>
      <c r="B113" s="12" t="s">
        <v>224</v>
      </c>
      <c r="C113" s="23">
        <f>C114</f>
        <v>0</v>
      </c>
    </row>
    <row r="114" spans="1:3" s="25" customFormat="1" ht="37.5" x14ac:dyDescent="0.2">
      <c r="A114" s="4" t="s">
        <v>225</v>
      </c>
      <c r="B114" s="12" t="s">
        <v>228</v>
      </c>
      <c r="C114" s="23">
        <f>C115</f>
        <v>0</v>
      </c>
    </row>
    <row r="115" spans="1:3" s="25" customFormat="1" ht="37.5" x14ac:dyDescent="0.2">
      <c r="A115" s="5" t="s">
        <v>226</v>
      </c>
      <c r="B115" s="15" t="s">
        <v>229</v>
      </c>
      <c r="C115" s="24">
        <v>0</v>
      </c>
    </row>
    <row r="116" spans="1:3" s="25" customFormat="1" ht="37.5" x14ac:dyDescent="0.2">
      <c r="A116" s="4" t="s">
        <v>310</v>
      </c>
      <c r="B116" s="12" t="s">
        <v>89</v>
      </c>
      <c r="C116" s="23">
        <f>SUM(C117,C172)</f>
        <v>450464392.15999997</v>
      </c>
    </row>
    <row r="117" spans="1:3" s="25" customFormat="1" ht="55.9" customHeight="1" x14ac:dyDescent="0.2">
      <c r="A117" s="4" t="s">
        <v>311</v>
      </c>
      <c r="B117" s="12" t="s">
        <v>90</v>
      </c>
      <c r="C117" s="23">
        <f>SUM(C118,C121,C142,C168)</f>
        <v>450464392.15999997</v>
      </c>
    </row>
    <row r="118" spans="1:3" ht="56.25" x14ac:dyDescent="0.2">
      <c r="A118" s="4" t="s">
        <v>312</v>
      </c>
      <c r="B118" s="12" t="s">
        <v>91</v>
      </c>
      <c r="C118" s="23">
        <f>SUM(C119:C120)</f>
        <v>161962000</v>
      </c>
    </row>
    <row r="119" spans="1:3" ht="37.5" x14ac:dyDescent="0.2">
      <c r="A119" s="5" t="s">
        <v>135</v>
      </c>
      <c r="B119" s="15" t="s">
        <v>92</v>
      </c>
      <c r="C119" s="24">
        <v>147932200</v>
      </c>
    </row>
    <row r="120" spans="1:3" ht="56.25" x14ac:dyDescent="0.2">
      <c r="A120" s="5" t="s">
        <v>136</v>
      </c>
      <c r="B120" s="15" t="s">
        <v>93</v>
      </c>
      <c r="C120" s="24">
        <v>14029800</v>
      </c>
    </row>
    <row r="121" spans="1:3" ht="54" customHeight="1" x14ac:dyDescent="0.2">
      <c r="A121" s="4" t="s">
        <v>166</v>
      </c>
      <c r="B121" s="12" t="s">
        <v>94</v>
      </c>
      <c r="C121" s="23">
        <f>SUM(C122:C141)</f>
        <v>81778438.400000006</v>
      </c>
    </row>
    <row r="122" spans="1:3" ht="95.45" customHeight="1" x14ac:dyDescent="0.2">
      <c r="A122" s="5" t="s">
        <v>167</v>
      </c>
      <c r="B122" s="16" t="s">
        <v>137</v>
      </c>
      <c r="C122" s="24">
        <v>5529.79</v>
      </c>
    </row>
    <row r="123" spans="1:3" ht="94.9" customHeight="1" x14ac:dyDescent="0.2">
      <c r="A123" s="5" t="s">
        <v>167</v>
      </c>
      <c r="B123" s="13" t="s">
        <v>137</v>
      </c>
      <c r="C123" s="24">
        <v>270959.62</v>
      </c>
    </row>
    <row r="124" spans="1:3" ht="150" x14ac:dyDescent="0.2">
      <c r="A124" s="5" t="s">
        <v>168</v>
      </c>
      <c r="B124" s="17" t="s">
        <v>138</v>
      </c>
      <c r="C124" s="24">
        <v>36451000</v>
      </c>
    </row>
    <row r="125" spans="1:3" ht="95.45" customHeight="1" x14ac:dyDescent="0.2">
      <c r="A125" s="5" t="s">
        <v>169</v>
      </c>
      <c r="B125" s="15" t="s">
        <v>139</v>
      </c>
      <c r="C125" s="24">
        <v>1246599.18</v>
      </c>
    </row>
    <row r="126" spans="1:3" ht="112.5" x14ac:dyDescent="0.2">
      <c r="A126" s="5" t="s">
        <v>169</v>
      </c>
      <c r="B126" s="15" t="s">
        <v>139</v>
      </c>
      <c r="C126" s="24">
        <v>6544645.5999999996</v>
      </c>
    </row>
    <row r="127" spans="1:3" ht="112.5" x14ac:dyDescent="0.2">
      <c r="A127" s="5" t="s">
        <v>170</v>
      </c>
      <c r="B127" s="15" t="s">
        <v>140</v>
      </c>
      <c r="C127" s="24">
        <v>13491.73</v>
      </c>
    </row>
    <row r="128" spans="1:3" ht="112.5" x14ac:dyDescent="0.2">
      <c r="A128" s="5" t="s">
        <v>170</v>
      </c>
      <c r="B128" s="15" t="s">
        <v>140</v>
      </c>
      <c r="C128" s="24">
        <v>661095</v>
      </c>
    </row>
    <row r="129" spans="1:3" ht="56.25" x14ac:dyDescent="0.2">
      <c r="A129" s="5" t="s">
        <v>171</v>
      </c>
      <c r="B129" s="15" t="s">
        <v>95</v>
      </c>
      <c r="C129" s="24">
        <v>2548810</v>
      </c>
    </row>
    <row r="130" spans="1:3" ht="56.25" x14ac:dyDescent="0.2">
      <c r="A130" s="5" t="s">
        <v>171</v>
      </c>
      <c r="B130" s="15" t="s">
        <v>95</v>
      </c>
      <c r="C130" s="24">
        <v>1299400</v>
      </c>
    </row>
    <row r="131" spans="1:3" ht="93.75" x14ac:dyDescent="0.2">
      <c r="A131" s="5" t="s">
        <v>172</v>
      </c>
      <c r="B131" s="15" t="s">
        <v>96</v>
      </c>
      <c r="C131" s="24">
        <v>180639.11</v>
      </c>
    </row>
    <row r="132" spans="1:3" ht="93.75" x14ac:dyDescent="0.2">
      <c r="A132" s="5" t="s">
        <v>172</v>
      </c>
      <c r="B132" s="15" t="s">
        <v>96</v>
      </c>
      <c r="C132" s="24">
        <v>8851316.4299999997</v>
      </c>
    </row>
    <row r="133" spans="1:3" ht="56.25" x14ac:dyDescent="0.2">
      <c r="A133" s="5" t="s">
        <v>173</v>
      </c>
      <c r="B133" s="15" t="s">
        <v>107</v>
      </c>
      <c r="C133" s="24">
        <v>640300</v>
      </c>
    </row>
    <row r="134" spans="1:3" ht="51.75" x14ac:dyDescent="0.2">
      <c r="A134" s="5" t="s">
        <v>173</v>
      </c>
      <c r="B134" s="18" t="s">
        <v>107</v>
      </c>
      <c r="C134" s="24">
        <v>361200</v>
      </c>
    </row>
    <row r="135" spans="1:3" ht="37.5" customHeight="1" x14ac:dyDescent="0.2">
      <c r="A135" s="5" t="s">
        <v>174</v>
      </c>
      <c r="B135" s="18" t="s">
        <v>97</v>
      </c>
      <c r="C135" s="24">
        <v>796100</v>
      </c>
    </row>
    <row r="136" spans="1:3" ht="157.5" customHeight="1" x14ac:dyDescent="0.2">
      <c r="A136" s="5" t="s">
        <v>175</v>
      </c>
      <c r="B136" s="15" t="s">
        <v>141</v>
      </c>
      <c r="C136" s="24">
        <v>3112300</v>
      </c>
    </row>
    <row r="137" spans="1:3" ht="157.5" customHeight="1" x14ac:dyDescent="0.2">
      <c r="A137" s="5" t="s">
        <v>314</v>
      </c>
      <c r="B137" s="15" t="s">
        <v>141</v>
      </c>
      <c r="C137" s="24">
        <v>1754600</v>
      </c>
    </row>
    <row r="138" spans="1:3" ht="199.9" customHeight="1" x14ac:dyDescent="0.2">
      <c r="A138" s="5" t="s">
        <v>176</v>
      </c>
      <c r="B138" s="15" t="s">
        <v>142</v>
      </c>
      <c r="C138" s="24">
        <v>10970300</v>
      </c>
    </row>
    <row r="139" spans="1:3" ht="131.25" x14ac:dyDescent="0.2">
      <c r="A139" s="5" t="s">
        <v>177</v>
      </c>
      <c r="B139" s="15" t="s">
        <v>143</v>
      </c>
      <c r="C139" s="24">
        <v>1364100.4</v>
      </c>
    </row>
    <row r="140" spans="1:3" ht="56.25" x14ac:dyDescent="0.2">
      <c r="A140" s="5" t="s">
        <v>178</v>
      </c>
      <c r="B140" s="15" t="s">
        <v>144</v>
      </c>
      <c r="C140" s="24">
        <v>3167590</v>
      </c>
    </row>
    <row r="141" spans="1:3" ht="112.5" x14ac:dyDescent="0.2">
      <c r="A141" s="5" t="s">
        <v>179</v>
      </c>
      <c r="B141" s="15" t="s">
        <v>145</v>
      </c>
      <c r="C141" s="24">
        <v>1538461.54</v>
      </c>
    </row>
    <row r="142" spans="1:3" ht="40.15" customHeight="1" x14ac:dyDescent="0.2">
      <c r="A142" s="4" t="s">
        <v>180</v>
      </c>
      <c r="B142" s="12" t="s">
        <v>146</v>
      </c>
      <c r="C142" s="23">
        <f>SUM(C143:C167)</f>
        <v>188432351.75999999</v>
      </c>
    </row>
    <row r="143" spans="1:3" ht="357.6" customHeight="1" x14ac:dyDescent="0.2">
      <c r="A143" s="5" t="s">
        <v>181</v>
      </c>
      <c r="B143" s="15" t="s">
        <v>147</v>
      </c>
      <c r="C143" s="24">
        <v>33796100</v>
      </c>
    </row>
    <row r="144" spans="1:3" ht="373.9" customHeight="1" x14ac:dyDescent="0.2">
      <c r="A144" s="5" t="s">
        <v>182</v>
      </c>
      <c r="B144" s="15" t="s">
        <v>148</v>
      </c>
      <c r="C144" s="24">
        <v>451900</v>
      </c>
    </row>
    <row r="145" spans="1:3" ht="317.45" customHeight="1" x14ac:dyDescent="0.2">
      <c r="A145" s="5" t="s">
        <v>183</v>
      </c>
      <c r="B145" s="15" t="s">
        <v>149</v>
      </c>
      <c r="C145" s="24">
        <v>98911100</v>
      </c>
    </row>
    <row r="146" spans="1:3" ht="321" customHeight="1" x14ac:dyDescent="0.2">
      <c r="A146" s="5" t="s">
        <v>184</v>
      </c>
      <c r="B146" s="15" t="s">
        <v>150</v>
      </c>
      <c r="C146" s="24">
        <v>2652000</v>
      </c>
    </row>
    <row r="147" spans="1:3" ht="93.75" x14ac:dyDescent="0.2">
      <c r="A147" s="5" t="s">
        <v>151</v>
      </c>
      <c r="B147" s="15" t="s">
        <v>185</v>
      </c>
      <c r="C147" s="24">
        <v>1351600</v>
      </c>
    </row>
    <row r="148" spans="1:3" ht="75" x14ac:dyDescent="0.2">
      <c r="A148" s="5" t="s">
        <v>186</v>
      </c>
      <c r="B148" s="15" t="s">
        <v>187</v>
      </c>
      <c r="C148" s="24">
        <v>1398996.34</v>
      </c>
    </row>
    <row r="149" spans="1:3" ht="110.45" customHeight="1" x14ac:dyDescent="0.2">
      <c r="A149" s="5" t="s">
        <v>188</v>
      </c>
      <c r="B149" s="15" t="s">
        <v>189</v>
      </c>
      <c r="C149" s="24">
        <v>681600</v>
      </c>
    </row>
    <row r="150" spans="1:3" ht="75" x14ac:dyDescent="0.2">
      <c r="A150" s="5" t="s">
        <v>190</v>
      </c>
      <c r="B150" s="20" t="s">
        <v>191</v>
      </c>
      <c r="C150" s="24">
        <v>681600</v>
      </c>
    </row>
    <row r="151" spans="1:3" ht="114.6" customHeight="1" x14ac:dyDescent="0.2">
      <c r="A151" s="5" t="s">
        <v>192</v>
      </c>
      <c r="B151" s="19" t="s">
        <v>193</v>
      </c>
      <c r="C151" s="24">
        <v>634700</v>
      </c>
    </row>
    <row r="152" spans="1:3" ht="356.45" customHeight="1" x14ac:dyDescent="0.2">
      <c r="A152" s="5" t="s">
        <v>194</v>
      </c>
      <c r="B152" s="21" t="s">
        <v>195</v>
      </c>
      <c r="C152" s="24">
        <v>8895090.7400000002</v>
      </c>
    </row>
    <row r="153" spans="1:3" ht="131.25" x14ac:dyDescent="0.2">
      <c r="A153" s="5" t="s">
        <v>196</v>
      </c>
      <c r="B153" s="15" t="s">
        <v>152</v>
      </c>
      <c r="C153" s="24">
        <v>2410822.7000000002</v>
      </c>
    </row>
    <row r="154" spans="1:3" ht="151.9" customHeight="1" x14ac:dyDescent="0.2">
      <c r="A154" s="5" t="s">
        <v>197</v>
      </c>
      <c r="B154" s="15" t="s">
        <v>153</v>
      </c>
      <c r="C154" s="24">
        <v>1140307.6000000001</v>
      </c>
    </row>
    <row r="155" spans="1:3" ht="93.75" x14ac:dyDescent="0.2">
      <c r="A155" s="5" t="s">
        <v>198</v>
      </c>
      <c r="B155" s="13" t="s">
        <v>154</v>
      </c>
      <c r="C155" s="24">
        <v>554000</v>
      </c>
    </row>
    <row r="156" spans="1:3" ht="112.5" x14ac:dyDescent="0.2">
      <c r="A156" s="5" t="s">
        <v>199</v>
      </c>
      <c r="B156" s="13" t="s">
        <v>200</v>
      </c>
      <c r="C156" s="24">
        <v>2914000</v>
      </c>
    </row>
    <row r="157" spans="1:3" ht="409.5" x14ac:dyDescent="0.2">
      <c r="A157" s="5" t="s">
        <v>201</v>
      </c>
      <c r="B157" s="13" t="s">
        <v>202</v>
      </c>
      <c r="C157" s="24">
        <v>11844000</v>
      </c>
    </row>
    <row r="158" spans="1:3" ht="393.75" x14ac:dyDescent="0.2">
      <c r="A158" s="5" t="s">
        <v>203</v>
      </c>
      <c r="B158" s="13" t="s">
        <v>155</v>
      </c>
      <c r="C158" s="24">
        <v>10357400</v>
      </c>
    </row>
    <row r="159" spans="1:3" ht="93.75" x14ac:dyDescent="0.2">
      <c r="A159" s="5" t="s">
        <v>204</v>
      </c>
      <c r="B159" s="13" t="s">
        <v>156</v>
      </c>
      <c r="C159" s="24">
        <v>244400</v>
      </c>
    </row>
    <row r="160" spans="1:3" ht="131.25" x14ac:dyDescent="0.2">
      <c r="A160" s="5" t="s">
        <v>205</v>
      </c>
      <c r="B160" s="13" t="s">
        <v>157</v>
      </c>
      <c r="C160" s="24">
        <v>2273700</v>
      </c>
    </row>
    <row r="161" spans="1:3" ht="150" x14ac:dyDescent="0.2">
      <c r="A161" s="5" t="s">
        <v>206</v>
      </c>
      <c r="B161" s="13" t="s">
        <v>158</v>
      </c>
      <c r="C161" s="24">
        <v>164000</v>
      </c>
    </row>
    <row r="162" spans="1:3" ht="131.25" x14ac:dyDescent="0.2">
      <c r="A162" s="5" t="s">
        <v>207</v>
      </c>
      <c r="B162" s="13" t="s">
        <v>98</v>
      </c>
      <c r="C162" s="24">
        <v>3850734.38</v>
      </c>
    </row>
    <row r="163" spans="1:3" ht="112.5" x14ac:dyDescent="0.2">
      <c r="A163" s="5" t="s">
        <v>208</v>
      </c>
      <c r="B163" s="13" t="s">
        <v>159</v>
      </c>
      <c r="C163" s="24">
        <v>169100</v>
      </c>
    </row>
    <row r="164" spans="1:3" ht="112.5" x14ac:dyDescent="0.2">
      <c r="A164" s="5" t="s">
        <v>208</v>
      </c>
      <c r="B164" s="13" t="s">
        <v>313</v>
      </c>
      <c r="C164" s="24">
        <v>888000</v>
      </c>
    </row>
    <row r="165" spans="1:3" ht="75" x14ac:dyDescent="0.2">
      <c r="A165" s="5" t="s">
        <v>209</v>
      </c>
      <c r="B165" s="13" t="s">
        <v>99</v>
      </c>
      <c r="C165" s="24">
        <v>1508300</v>
      </c>
    </row>
    <row r="166" spans="1:3" ht="112.5" x14ac:dyDescent="0.2">
      <c r="A166" s="5" t="s">
        <v>210</v>
      </c>
      <c r="B166" s="15" t="s">
        <v>100</v>
      </c>
      <c r="C166" s="24">
        <v>48000</v>
      </c>
    </row>
    <row r="167" spans="1:3" ht="75" x14ac:dyDescent="0.2">
      <c r="A167" s="5" t="s">
        <v>211</v>
      </c>
      <c r="B167" s="15" t="s">
        <v>101</v>
      </c>
      <c r="C167" s="24">
        <v>610900</v>
      </c>
    </row>
    <row r="168" spans="1:3" ht="37.5" x14ac:dyDescent="0.2">
      <c r="A168" s="4" t="s">
        <v>212</v>
      </c>
      <c r="B168" s="12" t="s">
        <v>102</v>
      </c>
      <c r="C168" s="23">
        <f>SUM(C169:C171)</f>
        <v>18291602</v>
      </c>
    </row>
    <row r="169" spans="1:3" ht="111" customHeight="1" x14ac:dyDescent="0.2">
      <c r="A169" s="5" t="s">
        <v>213</v>
      </c>
      <c r="B169" s="15" t="s">
        <v>160</v>
      </c>
      <c r="C169" s="24">
        <v>11589102</v>
      </c>
    </row>
    <row r="170" spans="1:3" ht="57" customHeight="1" x14ac:dyDescent="0.2">
      <c r="A170" s="5" t="s">
        <v>214</v>
      </c>
      <c r="B170" s="15" t="s">
        <v>161</v>
      </c>
      <c r="C170" s="24">
        <v>102500</v>
      </c>
    </row>
    <row r="171" spans="1:3" ht="131.25" x14ac:dyDescent="0.2">
      <c r="A171" s="5" t="s">
        <v>215</v>
      </c>
      <c r="B171" s="15" t="s">
        <v>162</v>
      </c>
      <c r="C171" s="24">
        <v>6600000</v>
      </c>
    </row>
    <row r="172" spans="1:3" ht="37.5" x14ac:dyDescent="0.2">
      <c r="A172" s="4" t="s">
        <v>216</v>
      </c>
      <c r="B172" s="12" t="s">
        <v>163</v>
      </c>
      <c r="C172" s="23">
        <f>C173</f>
        <v>0</v>
      </c>
    </row>
    <row r="173" spans="1:3" ht="40.9" customHeight="1" x14ac:dyDescent="0.2">
      <c r="A173" s="4" t="s">
        <v>217</v>
      </c>
      <c r="B173" s="12" t="s">
        <v>164</v>
      </c>
      <c r="C173" s="23">
        <f>C174</f>
        <v>0</v>
      </c>
    </row>
    <row r="174" spans="1:3" ht="112.5" x14ac:dyDescent="0.2">
      <c r="A174" s="5" t="s">
        <v>218</v>
      </c>
      <c r="B174" s="15" t="s">
        <v>165</v>
      </c>
      <c r="C174" s="24">
        <v>0</v>
      </c>
    </row>
    <row r="178" spans="1:3" ht="18.75" x14ac:dyDescent="0.25">
      <c r="A178" s="9" t="s">
        <v>233</v>
      </c>
      <c r="B178" s="10"/>
      <c r="C178" s="28"/>
    </row>
    <row r="179" spans="1:3" ht="18.75" x14ac:dyDescent="0.3">
      <c r="A179" s="11" t="s">
        <v>234</v>
      </c>
      <c r="B179" s="10"/>
      <c r="C179" s="29" t="s">
        <v>235</v>
      </c>
    </row>
  </sheetData>
  <mergeCells count="7">
    <mergeCell ref="B4:C4"/>
    <mergeCell ref="A5:C5"/>
    <mergeCell ref="A6:C6"/>
    <mergeCell ref="A7:C7"/>
    <mergeCell ref="A9:A10"/>
    <mergeCell ref="B9:B10"/>
    <mergeCell ref="C9:C10"/>
  </mergeCells>
  <pageMargins left="1.1811023622047245" right="0.19685039370078741" top="0.39370078740157483" bottom="0.39370078740157483" header="0.31496062992125984" footer="0.31496062992125984"/>
  <pageSetup paperSize="9" scale="80" orientation="portrait" r:id="rId1"/>
  <ignoredErrors>
    <ignoredError sqref="C17 C20 C23"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Ирина</dc:creator>
  <cp:lastModifiedBy>Соловова Галина</cp:lastModifiedBy>
  <cp:lastPrinted>2020-12-11T05:17:10Z</cp:lastPrinted>
  <dcterms:created xsi:type="dcterms:W3CDTF">2019-11-05T05:30:26Z</dcterms:created>
  <dcterms:modified xsi:type="dcterms:W3CDTF">2021-10-29T11:06:51Z</dcterms:modified>
</cp:coreProperties>
</file>