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0" windowWidth="19440" windowHeight="11805"/>
  </bookViews>
  <sheets>
    <sheet name="раходы по РПр" sheetId="7" r:id="rId1"/>
  </sheets>
  <calcPr calcId="144525"/>
</workbook>
</file>

<file path=xl/calcChain.xml><?xml version="1.0" encoding="utf-8"?>
<calcChain xmlns="http://schemas.openxmlformats.org/spreadsheetml/2006/main">
  <c r="D29" i="7" l="1"/>
  <c r="D28" i="7"/>
  <c r="D9" i="7" l="1"/>
  <c r="C9" i="7"/>
  <c r="C29" i="7"/>
  <c r="C28" i="7" s="1"/>
  <c r="D8" i="7" l="1"/>
  <c r="C8" i="7"/>
  <c r="C73" i="7" l="1"/>
  <c r="D73" i="7"/>
  <c r="D71" i="7"/>
  <c r="D69" i="7"/>
  <c r="D65" i="7"/>
  <c r="D62" i="7"/>
  <c r="D56" i="7"/>
  <c r="D51" i="7"/>
  <c r="D47" i="7"/>
  <c r="D45" i="7"/>
  <c r="D43" i="7"/>
  <c r="D36" i="7"/>
  <c r="C71" i="7"/>
  <c r="C69" i="7"/>
  <c r="C65" i="7"/>
  <c r="C62" i="7"/>
  <c r="C56" i="7"/>
  <c r="C51" i="7"/>
  <c r="C47" i="7"/>
  <c r="C45" i="7"/>
  <c r="C43" i="7"/>
  <c r="C36" i="7"/>
  <c r="C77" i="7" l="1"/>
  <c r="C78" i="7" s="1"/>
  <c r="D77" i="7"/>
  <c r="D78" i="7" s="1"/>
</calcChain>
</file>

<file path=xl/sharedStrings.xml><?xml version="1.0" encoding="utf-8"?>
<sst xmlns="http://schemas.openxmlformats.org/spreadsheetml/2006/main" count="75" uniqueCount="74">
  <si>
    <t>ОБЩЕГОСУДАРСТВЕННЫЕ ВОПРОСЫ</t>
  </si>
  <si>
    <t>Функционирование Законодательных   ( представительных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</si>
  <si>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</si>
  <si>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</si>
  <si>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</si>
  <si>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</si>
  <si>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</si>
  <si>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</si>
  <si>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</si>
  <si>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</si>
  <si>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</si>
  <si>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</si>
  <si>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</si>
  <si>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</si>
  <si>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</si>
  <si>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</si>
  <si>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</si>
  <si>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</si>
  <si>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</si>
  <si>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</si>
  <si>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</si>
  <si>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</si>
  <si>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</si>
  <si>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</si>
  <si>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</si>
  <si>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</si>
  <si>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</si>
  <si>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 культуры и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</si>
  <si>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</si>
  <si>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</si>
  <si>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</si>
  <si>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</si>
  <si>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</si>
  <si>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</si>
  <si>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</si>
  <si>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</si>
  <si>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</si>
  <si>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</t>
  </si>
  <si>
    <t>Дотации на поддержку мер по обеспечению сбалансированности бюджетов</t>
  </si>
  <si>
    <t>ИТОГО</t>
  </si>
  <si>
    <t>Иные МБТ</t>
  </si>
  <si>
    <t xml:space="preserve">Оценка ожидаемого исполнения бюджета  муниципального района Зилаирский район Республики Башкортостан по разделам и подразделам классификации расходов 
</t>
  </si>
  <si>
    <t xml:space="preserve">Наименование кода вида доходов </t>
  </si>
  <si>
    <t>оценка 2019</t>
  </si>
  <si>
    <t>Налоговые и неналоговые</t>
  </si>
  <si>
    <t>Налог на доходы физических лиц</t>
  </si>
  <si>
    <t>Акцизы</t>
  </si>
  <si>
    <t>Упрощенная система налогообложения</t>
  </si>
  <si>
    <t>Налог на вмененный доход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</si>
  <si>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</si>
  <si>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</si>
  <si>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</si>
  <si>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Налог на имущество организаций</t>
  </si>
  <si>
    <t>Земельный налог</t>
  </si>
  <si>
    <t>Налог на добычу полезных ископаемых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</si>
  <si>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</si>
  <si>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</si>
  <si>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</si>
  <si>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</si>
  <si>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</si>
  <si>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</si>
  <si>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</si>
  <si>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</si>
  <si>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</si>
  <si>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Федерации, всего</t>
  </si>
  <si>
    <t>Дотации</t>
  </si>
  <si>
    <t>Субсидии</t>
  </si>
  <si>
    <t>Субвенции</t>
  </si>
  <si>
    <t>Иные межбюджетные трансферты</t>
  </si>
  <si>
    <t>Прочие безвозмездные поступления</t>
  </si>
  <si>
    <t>Отчет 2018г</t>
  </si>
  <si>
    <t>Дефицит, профицит</t>
  </si>
  <si>
    <t>РАСХОДЫ</t>
  </si>
  <si>
    <t>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</si>
</sst>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#,##0.0"/>
    <numFmt numFmtId="166" formatCode="_-* #,##0_р_._-;\-* #,##0_р_._-;_-* &quot;-&quot;_р_._-;_-@_-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6"/>
      <color theme="1"/>
      <name val="Times New Roman"/>
      <family val="1"/>
      <charset val="204"/>
    </font>
    <font>
      <sz val="8"/>
      <name val="Arial Cyr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0" fontId="11" fillId="0" borderId="0"/>
    <xf numFmtId="0" fontId="10" fillId="0" borderId="0"/>
    <xf numFmtId="0" fontId="10" fillId="0" borderId="0"/>
    <xf numFmtId="0" fontId="13" fillId="0" borderId="0"/>
  </cellStyleXfs>
  <cellXfs count="56">
    <xf numFmtId="0" fontId="0" fillId="0" borderId="0" xfId="0"/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5" fillId="4" borderId="1" xfId="0" applyNumberFormat="1" applyFont="1" applyFill="1" applyBorder="1" applyAlignment="1">
      <alignment horizontal="left" vertical="center" wrapText="1"/>
    </xf>
    <xf numFmtId="0" fontId="7" fillId="4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9" fillId="5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2" fillId="0" borderId="0" xfId="2" applyFont="1" applyAlignment="1">
      <alignment horizontal="center" vertical="top" wrapText="1"/>
    </xf>
    <xf numFmtId="0" fontId="1" fillId="0" borderId="0" xfId="0" applyFont="1"/>
    <xf numFmtId="0" fontId="14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1" xfId="0" applyNumberFormat="1" applyFont="1" applyFill="1" applyBorder="1" applyAlignment="1">
      <alignment horizontal="left" vertical="top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6" fontId="15" fillId="0" borderId="0" xfId="0" applyNumberFormat="1" applyFont="1" applyFill="1" applyAlignment="1">
      <alignment vertical="center" wrapText="1"/>
    </xf>
    <xf numFmtId="165" fontId="1" fillId="0" borderId="1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6" fillId="3" borderId="3" xfId="0" applyNumberFormat="1" applyFont="1" applyFill="1" applyBorder="1" applyAlignment="1">
      <alignment horizontal="left" vertical="center" wrapText="1"/>
    </xf>
    <xf numFmtId="0" fontId="5" fillId="4" borderId="3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left" vertical="center" wrapText="1"/>
    </xf>
    <xf numFmtId="0" fontId="9" fillId="5" borderId="3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0" fontId="2" fillId="0" borderId="0" xfId="0" applyNumberFormat="1" applyFont="1" applyFill="1" applyBorder="1" applyAlignment="1">
      <alignment horizontal="left" vertical="top" wrapText="1" indent="1"/>
    </xf>
    <xf numFmtId="0" fontId="9" fillId="0" borderId="0" xfId="0" applyFont="1" applyBorder="1" applyAlignment="1">
      <alignment horizontal="left" vertical="center"/>
    </xf>
    <xf numFmtId="0" fontId="9" fillId="5" borderId="2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top" wrapText="1" indent="1"/>
    </xf>
    <xf numFmtId="0" fontId="0" fillId="0" borderId="1" xfId="0" applyBorder="1" applyAlignment="1">
      <alignment horizontal="left" vertical="center"/>
    </xf>
    <xf numFmtId="165" fontId="0" fillId="0" borderId="1" xfId="0" applyNumberFormat="1" applyBorder="1" applyAlignment="1">
      <alignment horizontal="left" vertical="center"/>
    </xf>
    <xf numFmtId="0" fontId="6" fillId="6" borderId="1" xfId="0" applyFont="1" applyFill="1" applyBorder="1" applyAlignment="1">
      <alignment wrapText="1"/>
    </xf>
    <xf numFmtId="165" fontId="6" fillId="6" borderId="3" xfId="0" applyNumberFormat="1" applyFont="1" applyFill="1" applyBorder="1" applyAlignment="1">
      <alignment horizontal="center" vertical="center"/>
    </xf>
    <xf numFmtId="165" fontId="6" fillId="6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wrapText="1"/>
    </xf>
    <xf numFmtId="165" fontId="6" fillId="4" borderId="3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165" fontId="1" fillId="4" borderId="3" xfId="0" applyNumberFormat="1" applyFont="1" applyFill="1" applyBorder="1" applyAlignment="1">
      <alignment horizontal="center" vertical="center"/>
    </xf>
  </cellXfs>
  <cellStyles count="6">
    <cellStyle name="Денежный 2" xfId="1"/>
    <cellStyle name="Обычный" xfId="0" builtinId="0"/>
    <cellStyle name="Обычный 2" xfId="3"/>
    <cellStyle name="Обычный 2 2" xfId="5"/>
    <cellStyle name="Обычный 3" xfId="4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8"/>
  <sheetViews>
    <sheetView tabSelected="1" topLeftCell="A5" workbookViewId="0">
      <selection activeCell="B9" sqref="B9:D9"/>
    </sheetView>
  </sheetViews>
  <sheetFormatPr defaultRowHeight="15" x14ac:dyDescent="0.25"/>
  <cols>
    <col min="1" max="1" width="9.140625" style="29"/>
    <col min="2" max="2" width="36.5703125" style="2" customWidth="1"/>
    <col min="3" max="3" width="11.85546875" style="2" customWidth="1"/>
    <col min="4" max="4" width="13.5703125" style="9" customWidth="1"/>
    <col min="5" max="5" width="9.140625" style="29"/>
    <col min="6" max="16384" width="9.140625" style="2"/>
  </cols>
  <sheetData>
    <row r="2" spans="1:5" ht="18.75" x14ac:dyDescent="0.25">
      <c r="B2" s="1"/>
      <c r="C2" s="1"/>
      <c r="D2" s="1"/>
    </row>
    <row r="3" spans="1:5" ht="24" customHeight="1" x14ac:dyDescent="0.25">
      <c r="B3" s="1"/>
      <c r="C3" s="1"/>
      <c r="D3" s="1"/>
    </row>
    <row r="4" spans="1:5" ht="26.25" customHeight="1" x14ac:dyDescent="0.25">
      <c r="B4" s="1"/>
      <c r="C4" s="1"/>
      <c r="D4" s="1"/>
    </row>
    <row r="5" spans="1:5" ht="82.5" customHeight="1" x14ac:dyDescent="0.25">
      <c r="B5" s="13" t="s">
        <v>41</v>
      </c>
      <c r="C5" s="13"/>
      <c r="D5" s="13"/>
      <c r="E5" s="13"/>
    </row>
    <row r="6" spans="1:5" s="14" customFormat="1" ht="90" customHeight="1" x14ac:dyDescent="0.25">
      <c r="A6" s="30"/>
      <c r="B6" s="15" t="s">
        <v>42</v>
      </c>
      <c r="C6" s="21" t="s">
        <v>70</v>
      </c>
      <c r="D6" s="22" t="s">
        <v>43</v>
      </c>
      <c r="E6" s="37"/>
    </row>
    <row r="7" spans="1:5" s="14" customFormat="1" ht="15.75" x14ac:dyDescent="0.25">
      <c r="A7" s="30"/>
      <c r="B7" s="15">
        <v>1</v>
      </c>
      <c r="C7" s="23">
        <v>2</v>
      </c>
      <c r="D7" s="15">
        <v>3</v>
      </c>
      <c r="E7" s="30"/>
    </row>
    <row r="8" spans="1:5" s="16" customFormat="1" ht="15.75" x14ac:dyDescent="0.25">
      <c r="A8" s="31"/>
      <c r="B8" s="49" t="s">
        <v>73</v>
      </c>
      <c r="C8" s="50">
        <f>C9+C28</f>
        <v>563140.69999999995</v>
      </c>
      <c r="D8" s="51">
        <f t="shared" ref="D8" si="0">D9+D28</f>
        <v>600773.20000000007</v>
      </c>
      <c r="E8" s="38"/>
    </row>
    <row r="9" spans="1:5" s="14" customFormat="1" ht="15.75" x14ac:dyDescent="0.25">
      <c r="A9" s="31"/>
      <c r="B9" s="52" t="s">
        <v>44</v>
      </c>
      <c r="C9" s="55">
        <f t="shared" ref="C9" si="1">SUM(C10:C27)</f>
        <v>120331.4</v>
      </c>
      <c r="D9" s="54">
        <f t="shared" ref="D9" si="2">SUM(D10:D27)</f>
        <v>129193</v>
      </c>
      <c r="E9" s="39"/>
    </row>
    <row r="10" spans="1:5" s="19" customFormat="1" ht="15.75" x14ac:dyDescent="0.25">
      <c r="A10" s="32"/>
      <c r="B10" s="17" t="s">
        <v>45</v>
      </c>
      <c r="C10" s="18">
        <v>81248.899999999994</v>
      </c>
      <c r="D10" s="43">
        <v>85975.8</v>
      </c>
      <c r="E10" s="40"/>
    </row>
    <row r="11" spans="1:5" s="19" customFormat="1" ht="15.75" x14ac:dyDescent="0.25">
      <c r="A11" s="32"/>
      <c r="B11" s="17" t="s">
        <v>46</v>
      </c>
      <c r="C11" s="18">
        <v>14519.7</v>
      </c>
      <c r="D11" s="43">
        <v>13730</v>
      </c>
      <c r="E11" s="40"/>
    </row>
    <row r="12" spans="1:5" s="19" customFormat="1" ht="31.5" x14ac:dyDescent="0.25">
      <c r="A12" s="32"/>
      <c r="B12" s="17" t="s">
        <v>47</v>
      </c>
      <c r="C12" s="18">
        <v>7617.4</v>
      </c>
      <c r="D12" s="43">
        <v>12362.4</v>
      </c>
      <c r="E12" s="40"/>
    </row>
    <row r="13" spans="1:5" s="19" customFormat="1" ht="15.75" x14ac:dyDescent="0.25">
      <c r="A13" s="32"/>
      <c r="B13" s="17" t="s">
        <v>48</v>
      </c>
      <c r="C13" s="18">
        <v>2770.5</v>
      </c>
      <c r="D13" s="43">
        <v>2345.1999999999998</v>
      </c>
      <c r="E13" s="40"/>
    </row>
    <row r="14" spans="1:5" s="19" customFormat="1" ht="31.5" x14ac:dyDescent="0.25">
      <c r="A14" s="32"/>
      <c r="B14" s="17" t="s">
        <v>49</v>
      </c>
      <c r="C14" s="18">
        <v>298.5</v>
      </c>
      <c r="D14" s="43">
        <v>684.3</v>
      </c>
      <c r="E14" s="40"/>
    </row>
    <row r="15" spans="1:5" s="19" customFormat="1" ht="47.25" x14ac:dyDescent="0.25">
      <c r="A15" s="32"/>
      <c r="B15" s="17" t="s">
        <v>50</v>
      </c>
      <c r="C15" s="18">
        <v>22.8</v>
      </c>
      <c r="D15" s="43">
        <v>44</v>
      </c>
      <c r="E15" s="40"/>
    </row>
    <row r="16" spans="1:5" s="19" customFormat="1" ht="31.5" x14ac:dyDescent="0.25">
      <c r="A16" s="32"/>
      <c r="B16" s="17" t="s">
        <v>51</v>
      </c>
      <c r="C16" s="18">
        <v>0</v>
      </c>
      <c r="D16" s="43">
        <v>0</v>
      </c>
      <c r="E16" s="40"/>
    </row>
    <row r="17" spans="1:5" s="19" customFormat="1" ht="15.75" x14ac:dyDescent="0.25">
      <c r="A17" s="32"/>
      <c r="B17" s="17" t="s">
        <v>52</v>
      </c>
      <c r="C17" s="18">
        <v>1769</v>
      </c>
      <c r="D17" s="43">
        <v>690.1</v>
      </c>
      <c r="E17" s="40"/>
    </row>
    <row r="18" spans="1:5" s="19" customFormat="1" ht="15.75" x14ac:dyDescent="0.25">
      <c r="A18" s="32"/>
      <c r="B18" s="17" t="s">
        <v>53</v>
      </c>
      <c r="C18" s="18">
        <v>0</v>
      </c>
      <c r="D18" s="43">
        <v>4790</v>
      </c>
      <c r="E18" s="40"/>
    </row>
    <row r="19" spans="1:5" s="19" customFormat="1" ht="31.5" x14ac:dyDescent="0.25">
      <c r="A19" s="32"/>
      <c r="B19" s="17" t="s">
        <v>54</v>
      </c>
      <c r="C19" s="18">
        <v>17.5</v>
      </c>
      <c r="D19" s="43">
        <v>74.7</v>
      </c>
      <c r="E19" s="40"/>
    </row>
    <row r="20" spans="1:5" s="19" customFormat="1" ht="15.75" x14ac:dyDescent="0.25">
      <c r="A20" s="32"/>
      <c r="B20" s="17" t="s">
        <v>55</v>
      </c>
      <c r="C20" s="18">
        <v>1967</v>
      </c>
      <c r="D20" s="43">
        <v>1690.3</v>
      </c>
      <c r="E20" s="40"/>
    </row>
    <row r="21" spans="1:5" s="19" customFormat="1" ht="63" x14ac:dyDescent="0.25">
      <c r="A21" s="32"/>
      <c r="B21" s="17" t="s">
        <v>56</v>
      </c>
      <c r="C21" s="18">
        <v>4415.5</v>
      </c>
      <c r="D21" s="43">
        <v>4191.1000000000004</v>
      </c>
      <c r="E21" s="40"/>
    </row>
    <row r="22" spans="1:5" s="19" customFormat="1" ht="31.5" x14ac:dyDescent="0.25">
      <c r="A22" s="32"/>
      <c r="B22" s="17" t="s">
        <v>57</v>
      </c>
      <c r="C22" s="18">
        <v>111.5</v>
      </c>
      <c r="D22" s="43">
        <v>15.3</v>
      </c>
      <c r="E22" s="40"/>
    </row>
    <row r="23" spans="1:5" s="19" customFormat="1" ht="31.5" x14ac:dyDescent="0.25">
      <c r="A23" s="32"/>
      <c r="B23" s="17" t="s">
        <v>58</v>
      </c>
      <c r="C23" s="18">
        <v>2.2999999999999998</v>
      </c>
      <c r="D23" s="43">
        <v>400</v>
      </c>
      <c r="E23" s="40"/>
    </row>
    <row r="24" spans="1:5" s="19" customFormat="1" ht="31.5" x14ac:dyDescent="0.25">
      <c r="A24" s="32"/>
      <c r="B24" s="17" t="s">
        <v>59</v>
      </c>
      <c r="C24" s="18">
        <v>2192.1999999999998</v>
      </c>
      <c r="D24" s="43">
        <v>902.4</v>
      </c>
      <c r="E24" s="40"/>
    </row>
    <row r="25" spans="1:5" s="19" customFormat="1" ht="31.5" x14ac:dyDescent="0.25">
      <c r="A25" s="32"/>
      <c r="B25" s="17" t="s">
        <v>60</v>
      </c>
      <c r="C25" s="18">
        <v>0</v>
      </c>
      <c r="D25" s="43">
        <v>0</v>
      </c>
      <c r="E25" s="40"/>
    </row>
    <row r="26" spans="1:5" s="19" customFormat="1" ht="31.5" x14ac:dyDescent="0.25">
      <c r="A26" s="32"/>
      <c r="B26" s="17" t="s">
        <v>61</v>
      </c>
      <c r="C26" s="18">
        <v>1416.6</v>
      </c>
      <c r="D26" s="43">
        <v>1264.9000000000001</v>
      </c>
      <c r="E26" s="40"/>
    </row>
    <row r="27" spans="1:5" s="19" customFormat="1" ht="15.75" x14ac:dyDescent="0.25">
      <c r="A27" s="32"/>
      <c r="B27" s="17" t="s">
        <v>62</v>
      </c>
      <c r="C27" s="18">
        <v>1962</v>
      </c>
      <c r="D27" s="43">
        <v>32.5</v>
      </c>
      <c r="E27" s="40"/>
    </row>
    <row r="28" spans="1:5" s="14" customFormat="1" ht="15.75" x14ac:dyDescent="0.25">
      <c r="A28" s="33"/>
      <c r="B28" s="52" t="s">
        <v>63</v>
      </c>
      <c r="C28" s="53">
        <f>C29+C34</f>
        <v>442809.3</v>
      </c>
      <c r="D28" s="54">
        <f t="shared" ref="D28" si="3">D29+D34</f>
        <v>471580.20000000007</v>
      </c>
      <c r="E28" s="41"/>
    </row>
    <row r="29" spans="1:5" s="14" customFormat="1" ht="63" x14ac:dyDescent="0.25">
      <c r="A29" s="32"/>
      <c r="B29" s="17" t="s">
        <v>64</v>
      </c>
      <c r="C29" s="44">
        <f>C30+C31+C32+C33</f>
        <v>443955.89999999997</v>
      </c>
      <c r="D29" s="20">
        <f t="shared" ref="D29" si="4">D30+D31+D32+D33</f>
        <v>473494.20000000007</v>
      </c>
      <c r="E29" s="41"/>
    </row>
    <row r="30" spans="1:5" s="14" customFormat="1" ht="15.75" x14ac:dyDescent="0.25">
      <c r="A30" s="34"/>
      <c r="B30" s="46" t="s">
        <v>65</v>
      </c>
      <c r="C30" s="44">
        <v>159954.79999999999</v>
      </c>
      <c r="D30" s="20">
        <v>155079.5</v>
      </c>
      <c r="E30" s="41"/>
    </row>
    <row r="31" spans="1:5" s="14" customFormat="1" ht="15.75" x14ac:dyDescent="0.25">
      <c r="A31" s="34"/>
      <c r="B31" s="46" t="s">
        <v>66</v>
      </c>
      <c r="C31" s="44">
        <v>104306.8</v>
      </c>
      <c r="D31" s="20">
        <v>118668.7</v>
      </c>
      <c r="E31" s="41"/>
    </row>
    <row r="32" spans="1:5" s="14" customFormat="1" ht="15.75" x14ac:dyDescent="0.25">
      <c r="A32" s="34"/>
      <c r="B32" s="46" t="s">
        <v>67</v>
      </c>
      <c r="C32" s="44">
        <v>169734.3</v>
      </c>
      <c r="D32" s="20">
        <v>185855.1</v>
      </c>
      <c r="E32" s="41"/>
    </row>
    <row r="33" spans="1:5" s="14" customFormat="1" ht="15.75" x14ac:dyDescent="0.25">
      <c r="A33" s="34"/>
      <c r="B33" s="46" t="s">
        <v>68</v>
      </c>
      <c r="C33" s="44">
        <v>9960</v>
      </c>
      <c r="D33" s="20">
        <v>13890.9</v>
      </c>
      <c r="E33" s="41"/>
    </row>
    <row r="34" spans="1:5" s="14" customFormat="1" ht="31.5" x14ac:dyDescent="0.25">
      <c r="A34" s="32"/>
      <c r="B34" s="17" t="s">
        <v>69</v>
      </c>
      <c r="C34" s="44">
        <v>-1146.5999999999999</v>
      </c>
      <c r="D34" s="20">
        <v>-1914</v>
      </c>
      <c r="E34" s="41"/>
    </row>
    <row r="35" spans="1:5" ht="15.75" x14ac:dyDescent="0.25">
      <c r="B35" s="6" t="s">
        <v>72</v>
      </c>
      <c r="C35" s="25"/>
      <c r="D35" s="6"/>
    </row>
    <row r="36" spans="1:5" ht="25.5" x14ac:dyDescent="0.25">
      <c r="B36" s="7" t="s">
        <v>0</v>
      </c>
      <c r="C36" s="26">
        <f>C37+C38+C39+C40+C41+C42</f>
        <v>70047</v>
      </c>
      <c r="D36" s="7">
        <f>D37+D38+D39+D40+D41+D42</f>
        <v>60583.199999999997</v>
      </c>
    </row>
    <row r="37" spans="1:5" ht="63.75" x14ac:dyDescent="0.25">
      <c r="B37" s="3" t="s">
        <v>1</v>
      </c>
      <c r="C37" s="27">
        <v>2814.3</v>
      </c>
      <c r="D37" s="3">
        <v>3405.7</v>
      </c>
    </row>
    <row r="38" spans="1:5" ht="63.75" x14ac:dyDescent="0.25">
      <c r="B38" s="3" t="s">
        <v>2</v>
      </c>
      <c r="C38" s="27">
        <v>54933.4</v>
      </c>
      <c r="D38" s="3">
        <v>53863.6</v>
      </c>
    </row>
    <row r="39" spans="1:5" x14ac:dyDescent="0.25">
      <c r="B39" s="3" t="s">
        <v>3</v>
      </c>
      <c r="C39" s="27">
        <v>46.9</v>
      </c>
      <c r="D39" s="3">
        <v>0</v>
      </c>
    </row>
    <row r="40" spans="1:5" ht="25.5" x14ac:dyDescent="0.25">
      <c r="B40" s="3" t="s">
        <v>4</v>
      </c>
      <c r="C40" s="27">
        <v>0</v>
      </c>
      <c r="D40" s="3">
        <v>300</v>
      </c>
    </row>
    <row r="41" spans="1:5" x14ac:dyDescent="0.25">
      <c r="B41" s="3" t="s">
        <v>5</v>
      </c>
      <c r="C41" s="27">
        <v>0</v>
      </c>
      <c r="D41" s="3">
        <v>0</v>
      </c>
    </row>
    <row r="42" spans="1:5" x14ac:dyDescent="0.25">
      <c r="B42" s="3" t="s">
        <v>6</v>
      </c>
      <c r="C42" s="27">
        <v>12252.4</v>
      </c>
      <c r="D42" s="3">
        <v>3013.9</v>
      </c>
    </row>
    <row r="43" spans="1:5" x14ac:dyDescent="0.25">
      <c r="B43" s="7" t="s">
        <v>7</v>
      </c>
      <c r="C43" s="26">
        <f>C44</f>
        <v>1143.7</v>
      </c>
      <c r="D43" s="7">
        <f>D44</f>
        <v>1221.5999999999999</v>
      </c>
    </row>
    <row r="44" spans="1:5" ht="25.5" x14ac:dyDescent="0.25">
      <c r="B44" s="4" t="s">
        <v>8</v>
      </c>
      <c r="C44" s="24">
        <v>1143.7</v>
      </c>
      <c r="D44" s="4">
        <v>1221.5999999999999</v>
      </c>
    </row>
    <row r="45" spans="1:5" ht="38.25" x14ac:dyDescent="0.25">
      <c r="B45" s="7" t="s">
        <v>9</v>
      </c>
      <c r="C45" s="45">
        <f>C46</f>
        <v>4915.2</v>
      </c>
      <c r="D45" s="8">
        <f>D46</f>
        <v>5400</v>
      </c>
    </row>
    <row r="46" spans="1:5" ht="51" x14ac:dyDescent="0.25">
      <c r="B46" s="4" t="s">
        <v>10</v>
      </c>
      <c r="C46" s="24">
        <v>4915.2</v>
      </c>
      <c r="D46" s="4">
        <v>5400</v>
      </c>
    </row>
    <row r="47" spans="1:5" x14ac:dyDescent="0.25">
      <c r="B47" s="7" t="s">
        <v>11</v>
      </c>
      <c r="C47" s="45">
        <f>C48+C49+C50</f>
        <v>40024</v>
      </c>
      <c r="D47" s="7">
        <f>D48+D49+D50</f>
        <v>49715</v>
      </c>
    </row>
    <row r="48" spans="1:5" x14ac:dyDescent="0.25">
      <c r="B48" s="3" t="s">
        <v>12</v>
      </c>
      <c r="C48" s="27">
        <v>7314.1</v>
      </c>
      <c r="D48" s="3">
        <v>6558.2</v>
      </c>
    </row>
    <row r="49" spans="2:4" x14ac:dyDescent="0.25">
      <c r="B49" s="3" t="s">
        <v>13</v>
      </c>
      <c r="C49" s="27">
        <v>28067.3</v>
      </c>
      <c r="D49" s="3">
        <v>24315.7</v>
      </c>
    </row>
    <row r="50" spans="2:4" ht="25.5" x14ac:dyDescent="0.25">
      <c r="B50" s="3" t="s">
        <v>14</v>
      </c>
      <c r="C50" s="27">
        <v>4642.6000000000004</v>
      </c>
      <c r="D50" s="3">
        <v>18841.099999999999</v>
      </c>
    </row>
    <row r="51" spans="2:4" ht="25.5" x14ac:dyDescent="0.25">
      <c r="B51" s="7" t="s">
        <v>15</v>
      </c>
      <c r="C51" s="26">
        <f>C52+C53+C54+C55</f>
        <v>14879.9</v>
      </c>
      <c r="D51" s="7">
        <f>D52+D53+D54+D55</f>
        <v>24326.2</v>
      </c>
    </row>
    <row r="52" spans="2:4" x14ac:dyDescent="0.25">
      <c r="B52" s="3" t="s">
        <v>16</v>
      </c>
      <c r="C52" s="27">
        <v>54.2</v>
      </c>
      <c r="D52" s="3">
        <v>64.7</v>
      </c>
    </row>
    <row r="53" spans="2:4" x14ac:dyDescent="0.25">
      <c r="B53" s="3" t="s">
        <v>17</v>
      </c>
      <c r="C53" s="27">
        <v>3889.8</v>
      </c>
      <c r="D53" s="3">
        <v>4789.3</v>
      </c>
    </row>
    <row r="54" spans="2:4" x14ac:dyDescent="0.25">
      <c r="B54" s="3" t="s">
        <v>17</v>
      </c>
      <c r="C54" s="27">
        <v>4335.8999999999996</v>
      </c>
      <c r="D54" s="3">
        <v>10172.200000000001</v>
      </c>
    </row>
    <row r="55" spans="2:4" ht="25.5" x14ac:dyDescent="0.25">
      <c r="B55" s="3" t="s">
        <v>18</v>
      </c>
      <c r="C55" s="27">
        <v>6600</v>
      </c>
      <c r="D55" s="3">
        <v>9300</v>
      </c>
    </row>
    <row r="56" spans="2:4" x14ac:dyDescent="0.25">
      <c r="B56" s="7" t="s">
        <v>19</v>
      </c>
      <c r="C56" s="45">
        <f>C57+C58+C59+C60+C61</f>
        <v>301804</v>
      </c>
      <c r="D56" s="7">
        <f>D57+D58+D59+D60+D61</f>
        <v>317818.7</v>
      </c>
    </row>
    <row r="57" spans="2:4" x14ac:dyDescent="0.25">
      <c r="B57" s="3" t="s">
        <v>20</v>
      </c>
      <c r="C57" s="27">
        <v>59074.1</v>
      </c>
      <c r="D57" s="3">
        <v>67070.3</v>
      </c>
    </row>
    <row r="58" spans="2:4" x14ac:dyDescent="0.25">
      <c r="B58" s="3" t="s">
        <v>21</v>
      </c>
      <c r="C58" s="27">
        <v>196271.8</v>
      </c>
      <c r="D58" s="3">
        <v>198541.2</v>
      </c>
    </row>
    <row r="59" spans="2:4" x14ac:dyDescent="0.25">
      <c r="B59" s="3" t="s">
        <v>22</v>
      </c>
      <c r="C59" s="27">
        <v>21602.799999999999</v>
      </c>
      <c r="D59" s="3">
        <v>22992.2</v>
      </c>
    </row>
    <row r="60" spans="2:4" x14ac:dyDescent="0.25">
      <c r="B60" s="3" t="s">
        <v>23</v>
      </c>
      <c r="C60" s="27">
        <v>5988.6</v>
      </c>
      <c r="D60" s="3">
        <v>9957.2999999999993</v>
      </c>
    </row>
    <row r="61" spans="2:4" x14ac:dyDescent="0.25">
      <c r="B61" s="3" t="s">
        <v>24</v>
      </c>
      <c r="C61" s="27">
        <v>18866.7</v>
      </c>
      <c r="D61" s="3">
        <v>19257.7</v>
      </c>
    </row>
    <row r="62" spans="2:4" x14ac:dyDescent="0.25">
      <c r="B62" s="7" t="s">
        <v>25</v>
      </c>
      <c r="C62" s="26">
        <f>C63+C64</f>
        <v>56121.599999999999</v>
      </c>
      <c r="D62" s="7">
        <f>D63+D64</f>
        <v>50042.3</v>
      </c>
    </row>
    <row r="63" spans="2:4" x14ac:dyDescent="0.25">
      <c r="B63" s="4" t="s">
        <v>26</v>
      </c>
      <c r="C63" s="24">
        <v>47144.2</v>
      </c>
      <c r="D63" s="4">
        <v>41678.1</v>
      </c>
    </row>
    <row r="64" spans="2:4" ht="25.5" x14ac:dyDescent="0.25">
      <c r="B64" s="3" t="s">
        <v>27</v>
      </c>
      <c r="C64" s="27">
        <v>8977.4</v>
      </c>
      <c r="D64" s="3">
        <v>8364.2000000000007</v>
      </c>
    </row>
    <row r="65" spans="1:5" x14ac:dyDescent="0.25">
      <c r="B65" s="7" t="s">
        <v>28</v>
      </c>
      <c r="C65" s="26">
        <f>C66+C67+C68</f>
        <v>33038</v>
      </c>
      <c r="D65" s="7">
        <f>D66+D67+D68</f>
        <v>35743.100000000006</v>
      </c>
    </row>
    <row r="66" spans="1:5" x14ac:dyDescent="0.25">
      <c r="B66" s="3" t="s">
        <v>29</v>
      </c>
      <c r="C66" s="27">
        <v>987.7</v>
      </c>
      <c r="D66" s="3">
        <v>867.1</v>
      </c>
    </row>
    <row r="67" spans="1:5" x14ac:dyDescent="0.25">
      <c r="B67" s="3" t="s">
        <v>30</v>
      </c>
      <c r="C67" s="27">
        <v>14030.8</v>
      </c>
      <c r="D67" s="3">
        <v>14323.1</v>
      </c>
    </row>
    <row r="68" spans="1:5" x14ac:dyDescent="0.25">
      <c r="B68" s="3" t="s">
        <v>31</v>
      </c>
      <c r="C68" s="27">
        <v>18019.5</v>
      </c>
      <c r="D68" s="3">
        <v>20552.900000000001</v>
      </c>
    </row>
    <row r="69" spans="1:5" x14ac:dyDescent="0.25">
      <c r="B69" s="7" t="s">
        <v>32</v>
      </c>
      <c r="C69" s="26">
        <f>C70</f>
        <v>657.2</v>
      </c>
      <c r="D69" s="7">
        <f>D70</f>
        <v>880.7</v>
      </c>
    </row>
    <row r="70" spans="1:5" x14ac:dyDescent="0.25">
      <c r="B70" s="3" t="s">
        <v>33</v>
      </c>
      <c r="C70" s="27">
        <v>657.2</v>
      </c>
      <c r="D70" s="3">
        <v>880.7</v>
      </c>
    </row>
    <row r="71" spans="1:5" ht="25.5" x14ac:dyDescent="0.25">
      <c r="B71" s="7" t="s">
        <v>34</v>
      </c>
      <c r="C71" s="26">
        <f>C72</f>
        <v>400</v>
      </c>
      <c r="D71" s="7">
        <f>D72</f>
        <v>400</v>
      </c>
    </row>
    <row r="72" spans="1:5" x14ac:dyDescent="0.25">
      <c r="B72" s="3" t="s">
        <v>35</v>
      </c>
      <c r="C72" s="27">
        <v>400</v>
      </c>
      <c r="D72" s="3">
        <v>400</v>
      </c>
    </row>
    <row r="73" spans="1:5" ht="51" x14ac:dyDescent="0.25">
      <c r="B73" s="7" t="s">
        <v>36</v>
      </c>
      <c r="C73" s="26">
        <f>C74+C75+C76</f>
        <v>25069.200000000001</v>
      </c>
      <c r="D73" s="7">
        <f>D74+D75+D76</f>
        <v>36440.400000000001</v>
      </c>
    </row>
    <row r="74" spans="1:5" ht="25.5" x14ac:dyDescent="0.25">
      <c r="B74" s="4" t="s">
        <v>37</v>
      </c>
      <c r="C74" s="24">
        <v>3612.6</v>
      </c>
      <c r="D74" s="4">
        <v>3414.7</v>
      </c>
    </row>
    <row r="75" spans="1:5" ht="38.25" x14ac:dyDescent="0.25">
      <c r="B75" s="4" t="s">
        <v>38</v>
      </c>
      <c r="C75" s="24">
        <v>17264.400000000001</v>
      </c>
      <c r="D75" s="4">
        <v>26656.1</v>
      </c>
    </row>
    <row r="76" spans="1:5" s="10" customFormat="1" x14ac:dyDescent="0.25">
      <c r="A76" s="29"/>
      <c r="B76" s="4" t="s">
        <v>40</v>
      </c>
      <c r="C76" s="24">
        <v>4192.2</v>
      </c>
      <c r="D76" s="5">
        <v>6369.6</v>
      </c>
      <c r="E76" s="29"/>
    </row>
    <row r="77" spans="1:5" s="12" customFormat="1" x14ac:dyDescent="0.25">
      <c r="A77" s="35"/>
      <c r="B77" s="11" t="s">
        <v>39</v>
      </c>
      <c r="C77" s="28">
        <f>C73+C71+C69+C65+C62+C56+C51+C47+C45+C43+C36</f>
        <v>548099.80000000005</v>
      </c>
      <c r="D77" s="36">
        <f>D73+D71+D69+D65+D62+D56+D51+D47+D45+D43+D36</f>
        <v>582571.19999999995</v>
      </c>
      <c r="E77" s="35"/>
    </row>
    <row r="78" spans="1:5" x14ac:dyDescent="0.25">
      <c r="B78" s="47" t="s">
        <v>71</v>
      </c>
      <c r="C78" s="48">
        <f>C8-C77</f>
        <v>15040.899999999907</v>
      </c>
      <c r="D78" s="48">
        <f>D8-D77</f>
        <v>18202.000000000116</v>
      </c>
    </row>
    <row r="79" spans="1:5" ht="15.75" x14ac:dyDescent="0.25">
      <c r="B79" s="17"/>
      <c r="C79" s="47"/>
      <c r="D79" s="47"/>
    </row>
    <row r="88" spans="5:5" x14ac:dyDescent="0.25">
      <c r="E88" s="42"/>
    </row>
  </sheetData>
  <mergeCells count="1">
    <mergeCell ref="B5:E5"/>
  </mergeCells>
  <pageMargins left="0.7" right="0.7" top="0.75" bottom="0.7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раходы по РПр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Утяева Алиса Анисовна</dc:creator>
  <cp:lastModifiedBy>Зайцева Любовь</cp:lastModifiedBy>
  <cp:lastPrinted>2019-10-30T03:10:12Z</cp:lastPrinted>
  <dcterms:created xsi:type="dcterms:W3CDTF">2018-09-19T09:35:03Z</dcterms:created>
  <dcterms:modified xsi:type="dcterms:W3CDTF">2019-11-02T06:40:46Z</dcterms:modified>
</cp:coreProperties>
</file>