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25575" windowHeight="10170"/>
  </bookViews>
  <sheets>
    <sheet name="Результат" sheetId="1" r:id="rId1"/>
  </sheets>
  <calcPr calcId="144525"/>
</workbook>
</file>

<file path=xl/calcChain.xml><?xml version="1.0" encoding="utf-8"?>
<calcChain xmlns="http://schemas.openxmlformats.org/spreadsheetml/2006/main">
  <c r="F12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6" i="1"/>
  <c r="D32" i="1"/>
  <c r="E32" i="1" s="1"/>
  <c r="C32" i="1"/>
  <c r="B3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6" i="1"/>
</calcChain>
</file>

<file path=xl/sharedStrings.xml><?xml version="1.0" encoding="utf-8"?>
<sst xmlns="http://schemas.openxmlformats.org/spreadsheetml/2006/main" count="40" uniqueCount="38">
  <si>
    <t>Наименование</t>
  </si>
  <si>
    <t>Фактически исполнено</t>
  </si>
  <si>
    <t>01 - Муниципальная программа "Развитие архивного дела в муниципальном районе Зилаирский район Республики Башкортостан на 2022-2027 годы"</t>
  </si>
  <si>
    <t>02 - Муниципальная программа "Развитие и поддержка малого и среднего предпринимательства в муниципальном районе Зилаирский район Республики Башкортостан на 2022-2027 годы"</t>
  </si>
  <si>
    <t>03 - Муниципальная программа "Реализация мероприятий в области градостроительной деятельности на территории муниципального района Зилаирский район Республики Башкортостан на 2022-2027 годы"</t>
  </si>
  <si>
    <t>04 - Муниципальная программа "Обеспечение жильем молодых семей в муниципальном районе Зилаирский район Республики Башкортостан на 2022-2027 годы"</t>
  </si>
  <si>
    <t>06 - Муниципальная программа "Формирование современной городской среды на территории муниципального района Зилаирский район Республики Башкортостан на 2022-2027 годы"</t>
  </si>
  <si>
    <t>09 - Муниципальная программа "Развитие дорожного хозяйства в муниципальном районе Зилаирский район Республики Башкортостан на 2022-2027 годы"</t>
  </si>
  <si>
    <t>12 - 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 на 2022-2027 годы"</t>
  </si>
  <si>
    <t>13 - Муниципальная программа "Социальная поддержка граждан в муниципальном районе Зилаирский район Республики Башкортостан на 2022-2027 годы"</t>
  </si>
  <si>
    <t>14 - Муниципальная программа "Развитие молодежной политики в муниципальном районе Зилаирский район Республики Башкортостан на 2022-2027 годы"</t>
  </si>
  <si>
    <t>16 - Муниципальная программа "Развитие физической культуры и спорта в муниципальном районе Зилаирский район Республики Башкортостан на 2022-2027 годы"</t>
  </si>
  <si>
    <t>17 - 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 на 2022-2027 годы"</t>
  </si>
  <si>
    <t>18 - Муниципальная программа "Развитие информационно-консультационных услуг в муниципальном районе Зилаирский район Республики Башкортостан на 2022-2027 годы"</t>
  </si>
  <si>
    <t>19 - Муниципальная программа "Развитие единой дежурно-диспетчерской службы муниципального района Зилаирский район Республики Башкортостан на 2022-2027 годы"</t>
  </si>
  <si>
    <t>20 - Муниципальная программа "Развитие образования муниципального района Зилаирский район Республики Башкортостан на 2022-2027 годы"</t>
  </si>
  <si>
    <t>22 - 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 на 2022-2027 годы"</t>
  </si>
  <si>
    <t>25 - Муниципальная программа "Развитие муниципального управления, муниципальной службы в муниципальном районе Зилаирский район Республики Башкортостан на 2022-2027 годы"</t>
  </si>
  <si>
    <t>26 - Муниципальная программа "Развитие культуры, искусства и кинематографии в муниципальном районе Зилаирский район Республики Башкортостан на 2022-2027 годы"</t>
  </si>
  <si>
    <t>Итого:</t>
  </si>
  <si>
    <t>% исполнения_x000D_</t>
  </si>
  <si>
    <t xml:space="preserve">Отклонение от первоначально утвержденного плана % </t>
  </si>
  <si>
    <t xml:space="preserve">Отклонение от уточненного плана % </t>
  </si>
  <si>
    <t>Причины отклонения</t>
  </si>
  <si>
    <t>Экономия в результате торгов</t>
  </si>
  <si>
    <t>Перераспределение лимитов в рамках муниципальных программ</t>
  </si>
  <si>
    <t>05 - Муниципальная программа "Развитие системы жилищно-коммунального хозяйства, благоустройство и улучшение экологической обстановки на территории муниципального района Зилаирский район Республики Башкортостан на 2023-2028 годы"</t>
  </si>
  <si>
    <t>07 - Муниципальная программа "Профилактика терроризма и экстремизма, обеспечение безопасности населения и территории муниципального района Зилаирский район на 2022-2027 годы"</t>
  </si>
  <si>
    <t>08 - 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2022-2027 годы"</t>
  </si>
  <si>
    <t>10 - Муниципальная программа "Развитие земельных и имущественных отношений в муниципальном районе Зилаирский район Республики Башкортостан на 2022-2027 годы"</t>
  </si>
  <si>
    <t>11 - Муниципальная программа "Об организации и выполнении мероприятий по построению, внедрению и эксплуатации на территории муниципального района Зилаирский район Республики Башкортостан аппаратно-программного комплекса "Безопасный город" на 2022-2027 годы"</t>
  </si>
  <si>
    <t>15 - Муниципальная программа "Поддержка социально-ориентированным некоммерческих организаций в муниципальном районе Зилаирский район Республики Башкортостан на 2022-2027 годы"</t>
  </si>
  <si>
    <t>21 - Муниципальная программа "Пожарная безопасность в муниципальном районе Зилаирский район Республики Башкортостан на 2022-2027 годы"</t>
  </si>
  <si>
    <t>23 - Муниципальная программа "Снижение рисков и смягчение последствий чрезвычайных ситуаций природного и техногенного характера в муниципальном районе Зилаирский район на 2022-2027 годы"</t>
  </si>
  <si>
    <t>24 - Муниципальная программа "Комплексное развитие сельских территорий в муниципальном районе Зилаирский район Республики Башкортостан на 2023-2028 годы"</t>
  </si>
  <si>
    <t>Первоначально утвержденный план на 2023 год</t>
  </si>
  <si>
    <t xml:space="preserve">Уточненный план на 2023 год </t>
  </si>
  <si>
    <t>Сведения об исполнении бюджета муниципального района Зилаирский район по расходам в разрезе муниципальных программ                                                                               за 2023 год в сравнении с запланированными значениями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</si>
</sst>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sz val="10"/>
      <color rgb="FF000000"/>
      <name val="Arial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/>
    <xf numFmtId="0" fontId="1" fillId="0" borderId="0" xfId="0" applyNumberFormat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2" xfId="0" applyFont="1" applyFill="1" applyBorder="1"/>
    <xf numFmtId="0" fontId="5" fillId="0" borderId="4" xfId="0" applyNumberFormat="1" applyFont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43" fontId="4" fillId="0" borderId="3" xfId="0" applyNumberFormat="1" applyFont="1" applyFill="1" applyBorder="1" applyAlignment="1">
      <alignment horizontal="center" vertical="center"/>
    </xf>
    <xf numFmtId="43" fontId="5" fillId="0" borderId="5" xfId="0" applyNumberFormat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43" fontId="6" fillId="0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/>
    <xf numFmtId="0" fontId="10" fillId="0" borderId="2" xfId="0" applyFont="1" applyFill="1" applyBorder="1" applyAlignment="1">
      <alignment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3" fontId="9" fillId="0" borderId="3" xfId="1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F7" sqref="F7"/>
    </sheetView>
  </sheetViews>
  <sheetFormatPr defaultRowHeight="15" x14ac:dyDescent="0.25"/>
  <cols>
    <col min="1" max="1" width="70.42578125" customWidth="1"/>
    <col min="2" max="2" width="25.7109375" customWidth="1"/>
    <col min="3" max="3" width="19.140625" customWidth="1"/>
    <col min="4" max="4" width="16" customWidth="1"/>
    <col min="5" max="5" width="19.5703125" customWidth="1"/>
    <col min="6" max="6" width="23.85546875" customWidth="1"/>
    <col min="7" max="7" width="21.85546875" customWidth="1"/>
    <col min="8" max="8" width="31.42578125" customWidth="1"/>
    <col min="9" max="17" width="11.140625" customWidth="1"/>
  </cols>
  <sheetData>
    <row r="1" spans="1:8" ht="15" customHeight="1" x14ac:dyDescent="0.25">
      <c r="A1" s="28" t="s">
        <v>37</v>
      </c>
      <c r="B1" s="28"/>
      <c r="C1" s="28"/>
      <c r="D1" s="28"/>
      <c r="E1" s="28"/>
      <c r="F1" s="28"/>
      <c r="G1" s="28"/>
      <c r="H1" s="28"/>
    </row>
    <row r="2" spans="1:8" ht="15" customHeight="1" x14ac:dyDescent="0.25">
      <c r="A2" s="28"/>
      <c r="B2" s="28"/>
      <c r="C2" s="28"/>
      <c r="D2" s="28"/>
      <c r="E2" s="28"/>
      <c r="F2" s="28"/>
      <c r="G2" s="28"/>
      <c r="H2" s="28"/>
    </row>
    <row r="3" spans="1:8" ht="15" customHeight="1" x14ac:dyDescent="0.25">
      <c r="A3" s="28"/>
      <c r="B3" s="28"/>
      <c r="C3" s="28"/>
      <c r="D3" s="28"/>
      <c r="E3" s="28"/>
      <c r="F3" s="28"/>
      <c r="G3" s="28"/>
      <c r="H3" s="28"/>
    </row>
    <row r="4" spans="1:8" ht="15.75" thickBot="1" x14ac:dyDescent="0.3">
      <c r="A4" s="1"/>
      <c r="B4" s="1"/>
      <c r="C4" s="2"/>
      <c r="D4" s="2"/>
      <c r="E4" s="2"/>
    </row>
    <row r="5" spans="1:8" ht="57.75" thickBot="1" x14ac:dyDescent="0.3">
      <c r="A5" s="7" t="s">
        <v>0</v>
      </c>
      <c r="B5" s="19" t="s">
        <v>35</v>
      </c>
      <c r="C5" s="20" t="s">
        <v>36</v>
      </c>
      <c r="D5" s="21" t="s">
        <v>1</v>
      </c>
      <c r="E5" s="22" t="s">
        <v>21</v>
      </c>
      <c r="F5" s="20" t="s">
        <v>22</v>
      </c>
      <c r="G5" s="23" t="s">
        <v>20</v>
      </c>
      <c r="H5" s="24" t="s">
        <v>23</v>
      </c>
    </row>
    <row r="6" spans="1:8" s="5" customFormat="1" ht="45.75" customHeight="1" x14ac:dyDescent="0.25">
      <c r="A6" s="15" t="s">
        <v>2</v>
      </c>
      <c r="B6" s="25">
        <v>100</v>
      </c>
      <c r="C6" s="3">
        <v>100</v>
      </c>
      <c r="D6" s="3">
        <v>100</v>
      </c>
      <c r="E6" s="3">
        <f>D6/B6*100-100</f>
        <v>0</v>
      </c>
      <c r="F6" s="4">
        <f>D6/C6*100-100</f>
        <v>0</v>
      </c>
      <c r="G6" s="3">
        <f>D6/C6*100</f>
        <v>100</v>
      </c>
      <c r="H6" s="26"/>
    </row>
    <row r="7" spans="1:8" s="5" customFormat="1" ht="57" customHeight="1" x14ac:dyDescent="0.25">
      <c r="A7" s="16" t="s">
        <v>3</v>
      </c>
      <c r="B7" s="25">
        <v>500</v>
      </c>
      <c r="C7" s="3">
        <v>1507.883</v>
      </c>
      <c r="D7" s="3">
        <v>1507.883</v>
      </c>
      <c r="E7" s="3">
        <f t="shared" ref="E7:E31" si="0">D7/B7*100-100</f>
        <v>201.57660000000004</v>
      </c>
      <c r="F7" s="4">
        <f t="shared" ref="F7:F32" si="1">D7/C7*100-100</f>
        <v>0</v>
      </c>
      <c r="G7" s="3">
        <f t="shared" ref="G7:G32" si="2">D7/C7*100</f>
        <v>100</v>
      </c>
      <c r="H7" s="29" t="s">
        <v>25</v>
      </c>
    </row>
    <row r="8" spans="1:8" s="5" customFormat="1" ht="76.5" customHeight="1" x14ac:dyDescent="0.25">
      <c r="A8" s="16" t="s">
        <v>4</v>
      </c>
      <c r="B8" s="25">
        <v>2500</v>
      </c>
      <c r="C8" s="3">
        <v>437.28222</v>
      </c>
      <c r="D8" s="3">
        <v>437.28222</v>
      </c>
      <c r="E8" s="3">
        <f t="shared" si="0"/>
        <v>-82.508711199999993</v>
      </c>
      <c r="F8" s="4">
        <f t="shared" si="1"/>
        <v>0</v>
      </c>
      <c r="G8" s="3">
        <f t="shared" si="2"/>
        <v>100</v>
      </c>
      <c r="H8" s="29"/>
    </row>
    <row r="9" spans="1:8" s="5" customFormat="1" ht="45.75" customHeight="1" x14ac:dyDescent="0.25">
      <c r="A9" s="16" t="s">
        <v>5</v>
      </c>
      <c r="B9" s="25">
        <v>10969.669019999999</v>
      </c>
      <c r="C9" s="3">
        <v>2916.9944999999998</v>
      </c>
      <c r="D9" s="3">
        <v>2916.9944999999998</v>
      </c>
      <c r="E9" s="3">
        <f t="shared" si="0"/>
        <v>-73.408545921652617</v>
      </c>
      <c r="F9" s="4">
        <f t="shared" si="1"/>
        <v>0</v>
      </c>
      <c r="G9" s="3">
        <f t="shared" si="2"/>
        <v>100</v>
      </c>
      <c r="H9" s="29"/>
    </row>
    <row r="10" spans="1:8" s="5" customFormat="1" ht="56.25" customHeight="1" x14ac:dyDescent="0.25">
      <c r="A10" s="16" t="s">
        <v>26</v>
      </c>
      <c r="B10" s="25">
        <v>4477.1163499999993</v>
      </c>
      <c r="C10" s="3">
        <v>12058.53573</v>
      </c>
      <c r="D10" s="3">
        <v>12028.534960000001</v>
      </c>
      <c r="E10" s="3">
        <f t="shared" si="0"/>
        <v>168.66701733136784</v>
      </c>
      <c r="F10" s="4">
        <f t="shared" si="1"/>
        <v>-0.24879281093276973</v>
      </c>
      <c r="G10" s="3">
        <f t="shared" si="2"/>
        <v>99.75120718906723</v>
      </c>
      <c r="H10" s="29"/>
    </row>
    <row r="11" spans="1:8" s="5" customFormat="1" ht="65.25" customHeight="1" x14ac:dyDescent="0.25">
      <c r="A11" s="16" t="s">
        <v>6</v>
      </c>
      <c r="B11" s="25">
        <v>8823.6022100000009</v>
      </c>
      <c r="C11" s="3">
        <v>3000</v>
      </c>
      <c r="D11" s="3">
        <v>3000</v>
      </c>
      <c r="E11" s="3">
        <f t="shared" si="0"/>
        <v>-66.000280513552298</v>
      </c>
      <c r="F11" s="4">
        <f t="shared" si="1"/>
        <v>0</v>
      </c>
      <c r="G11" s="3">
        <f t="shared" si="2"/>
        <v>100</v>
      </c>
      <c r="H11" s="29"/>
    </row>
    <row r="12" spans="1:8" s="5" customFormat="1" ht="68.25" customHeight="1" x14ac:dyDescent="0.25">
      <c r="A12" s="16" t="s">
        <v>27</v>
      </c>
      <c r="B12" s="25">
        <v>100</v>
      </c>
      <c r="C12" s="3">
        <v>0</v>
      </c>
      <c r="D12" s="3">
        <v>0</v>
      </c>
      <c r="E12" s="3">
        <f t="shared" si="0"/>
        <v>-100</v>
      </c>
      <c r="F12" s="4" t="e">
        <f t="shared" si="1"/>
        <v>#DIV/0!</v>
      </c>
      <c r="G12" s="3" t="e">
        <f t="shared" si="2"/>
        <v>#DIV/0!</v>
      </c>
      <c r="H12" s="29"/>
    </row>
    <row r="13" spans="1:8" s="5" customFormat="1" ht="57" customHeight="1" x14ac:dyDescent="0.25">
      <c r="A13" s="16" t="s">
        <v>28</v>
      </c>
      <c r="B13" s="25">
        <v>400</v>
      </c>
      <c r="C13" s="3">
        <v>382.2</v>
      </c>
      <c r="D13" s="3">
        <v>382.2</v>
      </c>
      <c r="E13" s="3">
        <f t="shared" si="0"/>
        <v>-4.4500000000000028</v>
      </c>
      <c r="F13" s="4">
        <f t="shared" si="1"/>
        <v>0</v>
      </c>
      <c r="G13" s="3">
        <f t="shared" si="2"/>
        <v>100</v>
      </c>
      <c r="H13" s="6"/>
    </row>
    <row r="14" spans="1:8" s="5" customFormat="1" ht="45.75" customHeight="1" x14ac:dyDescent="0.25">
      <c r="A14" s="16" t="s">
        <v>7</v>
      </c>
      <c r="B14" s="25">
        <v>52966.18</v>
      </c>
      <c r="C14" s="3">
        <v>56551.896759999996</v>
      </c>
      <c r="D14" s="3">
        <v>41905.274990000005</v>
      </c>
      <c r="E14" s="3">
        <f t="shared" si="0"/>
        <v>-20.882957785515202</v>
      </c>
      <c r="F14" s="4">
        <f t="shared" si="1"/>
        <v>-25.899435048409842</v>
      </c>
      <c r="G14" s="3">
        <f t="shared" si="2"/>
        <v>74.100564951590158</v>
      </c>
      <c r="H14" s="14" t="s">
        <v>25</v>
      </c>
    </row>
    <row r="15" spans="1:8" s="5" customFormat="1" ht="57" customHeight="1" x14ac:dyDescent="0.25">
      <c r="A15" s="16" t="s">
        <v>29</v>
      </c>
      <c r="B15" s="25">
        <v>300</v>
      </c>
      <c r="C15" s="3">
        <v>813.625</v>
      </c>
      <c r="D15" s="3">
        <v>813.625</v>
      </c>
      <c r="E15" s="3">
        <f t="shared" si="0"/>
        <v>171.20833333333331</v>
      </c>
      <c r="F15" s="4">
        <f t="shared" si="1"/>
        <v>0</v>
      </c>
      <c r="G15" s="3">
        <f t="shared" si="2"/>
        <v>100</v>
      </c>
      <c r="H15" s="31" t="s">
        <v>24</v>
      </c>
    </row>
    <row r="16" spans="1:8" s="5" customFormat="1" ht="102" customHeight="1" x14ac:dyDescent="0.25">
      <c r="A16" s="16" t="s">
        <v>30</v>
      </c>
      <c r="B16" s="25">
        <v>200</v>
      </c>
      <c r="C16" s="3">
        <v>69.599999999999994</v>
      </c>
      <c r="D16" s="3">
        <v>69.599999999999994</v>
      </c>
      <c r="E16" s="3">
        <f t="shared" si="0"/>
        <v>-65.2</v>
      </c>
      <c r="F16" s="4">
        <f t="shared" si="1"/>
        <v>0</v>
      </c>
      <c r="G16" s="3">
        <f t="shared" si="2"/>
        <v>100</v>
      </c>
      <c r="H16" s="31"/>
    </row>
    <row r="17" spans="1:8" s="5" customFormat="1" ht="57" customHeight="1" x14ac:dyDescent="0.25">
      <c r="A17" s="16" t="s">
        <v>8</v>
      </c>
      <c r="B17" s="25">
        <v>50</v>
      </c>
      <c r="C17" s="3">
        <v>50</v>
      </c>
      <c r="D17" s="3">
        <v>50</v>
      </c>
      <c r="E17" s="3">
        <f t="shared" si="0"/>
        <v>0</v>
      </c>
      <c r="F17" s="4">
        <f t="shared" si="1"/>
        <v>0</v>
      </c>
      <c r="G17" s="3">
        <f t="shared" si="2"/>
        <v>100</v>
      </c>
      <c r="H17" s="6"/>
    </row>
    <row r="18" spans="1:8" s="5" customFormat="1" ht="45.75" customHeight="1" x14ac:dyDescent="0.25">
      <c r="A18" s="16" t="s">
        <v>9</v>
      </c>
      <c r="B18" s="25">
        <v>30283.014569999999</v>
      </c>
      <c r="C18" s="3">
        <v>27691.74424</v>
      </c>
      <c r="D18" s="3">
        <v>27312.733920000002</v>
      </c>
      <c r="E18" s="3">
        <f t="shared" si="0"/>
        <v>-9.8084047845834874</v>
      </c>
      <c r="F18" s="4">
        <f t="shared" si="1"/>
        <v>-1.3686762260808649</v>
      </c>
      <c r="G18" s="3">
        <f t="shared" si="2"/>
        <v>98.631323773919135</v>
      </c>
      <c r="H18" s="29" t="s">
        <v>25</v>
      </c>
    </row>
    <row r="19" spans="1:8" s="5" customFormat="1" ht="45.75" customHeight="1" x14ac:dyDescent="0.25">
      <c r="A19" s="16" t="s">
        <v>10</v>
      </c>
      <c r="B19" s="25">
        <v>50</v>
      </c>
      <c r="C19" s="3">
        <v>45.1</v>
      </c>
      <c r="D19" s="3">
        <v>45.1</v>
      </c>
      <c r="E19" s="3">
        <f t="shared" si="0"/>
        <v>-9.7999999999999972</v>
      </c>
      <c r="F19" s="4">
        <f t="shared" si="1"/>
        <v>0</v>
      </c>
      <c r="G19" s="3">
        <f t="shared" si="2"/>
        <v>100</v>
      </c>
      <c r="H19" s="29"/>
    </row>
    <row r="20" spans="1:8" s="5" customFormat="1" ht="57" customHeight="1" x14ac:dyDescent="0.25">
      <c r="A20" s="16" t="s">
        <v>31</v>
      </c>
      <c r="B20" s="25">
        <v>250</v>
      </c>
      <c r="C20" s="3">
        <v>0</v>
      </c>
      <c r="D20" s="3">
        <v>0</v>
      </c>
      <c r="E20" s="3">
        <f t="shared" si="0"/>
        <v>-100</v>
      </c>
      <c r="F20" s="4" t="e">
        <f t="shared" si="1"/>
        <v>#DIV/0!</v>
      </c>
      <c r="G20" s="3" t="e">
        <f t="shared" si="2"/>
        <v>#DIV/0!</v>
      </c>
      <c r="H20" s="29"/>
    </row>
    <row r="21" spans="1:8" s="5" customFormat="1" ht="45.75" customHeight="1" x14ac:dyDescent="0.25">
      <c r="A21" s="16" t="s">
        <v>11</v>
      </c>
      <c r="B21" s="25">
        <v>650</v>
      </c>
      <c r="C21" s="3">
        <v>550</v>
      </c>
      <c r="D21" s="3">
        <v>498.73072999999999</v>
      </c>
      <c r="E21" s="3">
        <f t="shared" si="0"/>
        <v>-23.272195384615387</v>
      </c>
      <c r="F21" s="4">
        <f t="shared" si="1"/>
        <v>-9.3216854545454595</v>
      </c>
      <c r="G21" s="3">
        <f t="shared" si="2"/>
        <v>90.678314545454541</v>
      </c>
      <c r="H21" s="29"/>
    </row>
    <row r="22" spans="1:8" s="5" customFormat="1" ht="57" customHeight="1" x14ac:dyDescent="0.25">
      <c r="A22" s="16" t="s">
        <v>12</v>
      </c>
      <c r="B22" s="25">
        <v>100</v>
      </c>
      <c r="C22" s="3">
        <v>51.1</v>
      </c>
      <c r="D22" s="3">
        <v>51.1</v>
      </c>
      <c r="E22" s="3">
        <f t="shared" si="0"/>
        <v>-48.9</v>
      </c>
      <c r="F22" s="4">
        <f t="shared" si="1"/>
        <v>0</v>
      </c>
      <c r="G22" s="3">
        <f t="shared" si="2"/>
        <v>100</v>
      </c>
      <c r="H22" s="29"/>
    </row>
    <row r="23" spans="1:8" s="5" customFormat="1" ht="45.75" customHeight="1" x14ac:dyDescent="0.25">
      <c r="A23" s="16" t="s">
        <v>13</v>
      </c>
      <c r="B23" s="25">
        <v>6000</v>
      </c>
      <c r="C23" s="3">
        <v>7230.5581299999994</v>
      </c>
      <c r="D23" s="3">
        <v>7170.9703600000003</v>
      </c>
      <c r="E23" s="3">
        <f t="shared" si="0"/>
        <v>19.516172666666677</v>
      </c>
      <c r="F23" s="4">
        <f t="shared" si="1"/>
        <v>-0.82411024057418558</v>
      </c>
      <c r="G23" s="3">
        <f t="shared" si="2"/>
        <v>99.175889759425814</v>
      </c>
      <c r="H23" s="29"/>
    </row>
    <row r="24" spans="1:8" s="5" customFormat="1" ht="45.75" customHeight="1" x14ac:dyDescent="0.25">
      <c r="A24" s="16" t="s">
        <v>14</v>
      </c>
      <c r="B24" s="25">
        <v>6000</v>
      </c>
      <c r="C24" s="3">
        <v>6199.2919199999997</v>
      </c>
      <c r="D24" s="3">
        <v>6199.2919199999997</v>
      </c>
      <c r="E24" s="3">
        <f t="shared" si="0"/>
        <v>3.3215320000000048</v>
      </c>
      <c r="F24" s="4">
        <f t="shared" si="1"/>
        <v>0</v>
      </c>
      <c r="G24" s="3">
        <f t="shared" si="2"/>
        <v>100</v>
      </c>
      <c r="H24" s="29"/>
    </row>
    <row r="25" spans="1:8" s="5" customFormat="1" ht="45.75" customHeight="1" x14ac:dyDescent="0.25">
      <c r="A25" s="16" t="s">
        <v>15</v>
      </c>
      <c r="B25" s="25">
        <v>303487.30312</v>
      </c>
      <c r="C25" s="3">
        <v>335942.75774999999</v>
      </c>
      <c r="D25" s="3">
        <v>335001.50394999998</v>
      </c>
      <c r="E25" s="3">
        <f t="shared" si="0"/>
        <v>10.384026121033202</v>
      </c>
      <c r="F25" s="4">
        <f t="shared" si="1"/>
        <v>-0.28018279254004597</v>
      </c>
      <c r="G25" s="3">
        <f t="shared" si="2"/>
        <v>99.719817207459954</v>
      </c>
      <c r="H25" s="29"/>
    </row>
    <row r="26" spans="1:8" s="5" customFormat="1" ht="68.25" customHeight="1" x14ac:dyDescent="0.25">
      <c r="A26" s="16" t="s">
        <v>32</v>
      </c>
      <c r="B26" s="25">
        <v>200</v>
      </c>
      <c r="C26" s="3">
        <v>0</v>
      </c>
      <c r="D26" s="3">
        <v>0</v>
      </c>
      <c r="E26" s="3">
        <f t="shared" si="0"/>
        <v>-100</v>
      </c>
      <c r="F26" s="4" t="e">
        <f t="shared" si="1"/>
        <v>#DIV/0!</v>
      </c>
      <c r="G26" s="3" t="e">
        <f t="shared" si="2"/>
        <v>#DIV/0!</v>
      </c>
      <c r="H26" s="29"/>
    </row>
    <row r="27" spans="1:8" s="5" customFormat="1" ht="57" customHeight="1" x14ac:dyDescent="0.25">
      <c r="A27" s="16" t="s">
        <v>16</v>
      </c>
      <c r="B27" s="25">
        <v>49785.796399999999</v>
      </c>
      <c r="C27" s="3">
        <v>71379.510599999994</v>
      </c>
      <c r="D27" s="3">
        <v>68859.929260000004</v>
      </c>
      <c r="E27" s="3">
        <f t="shared" si="0"/>
        <v>38.312398794930203</v>
      </c>
      <c r="F27" s="4">
        <f t="shared" si="1"/>
        <v>-3.5298383511191957</v>
      </c>
      <c r="G27" s="3">
        <f t="shared" si="2"/>
        <v>96.470161648880804</v>
      </c>
      <c r="H27" s="29"/>
    </row>
    <row r="28" spans="1:8" s="5" customFormat="1" ht="45.75" customHeight="1" x14ac:dyDescent="0.25">
      <c r="A28" s="16" t="s">
        <v>33</v>
      </c>
      <c r="B28" s="25">
        <v>1179.0999999999999</v>
      </c>
      <c r="C28" s="3">
        <v>891.9</v>
      </c>
      <c r="D28" s="3">
        <v>891.9</v>
      </c>
      <c r="E28" s="3">
        <f t="shared" si="0"/>
        <v>-24.357560851496899</v>
      </c>
      <c r="F28" s="4">
        <f t="shared" si="1"/>
        <v>0</v>
      </c>
      <c r="G28" s="3">
        <f t="shared" si="2"/>
        <v>100</v>
      </c>
      <c r="H28" s="29"/>
    </row>
    <row r="29" spans="1:8" s="5" customFormat="1" ht="57" customHeight="1" x14ac:dyDescent="0.25">
      <c r="A29" s="16" t="s">
        <v>34</v>
      </c>
      <c r="B29" s="25">
        <v>200</v>
      </c>
      <c r="C29" s="3">
        <v>1585.8629599999999</v>
      </c>
      <c r="D29" s="3">
        <v>1585.8629599999999</v>
      </c>
      <c r="E29" s="3">
        <f t="shared" si="0"/>
        <v>692.93147999999997</v>
      </c>
      <c r="F29" s="4">
        <f t="shared" si="1"/>
        <v>0</v>
      </c>
      <c r="G29" s="3">
        <f t="shared" si="2"/>
        <v>100</v>
      </c>
      <c r="H29" s="29"/>
    </row>
    <row r="30" spans="1:8" s="5" customFormat="1" ht="89.25" customHeight="1" x14ac:dyDescent="0.25">
      <c r="A30" s="16" t="s">
        <v>17</v>
      </c>
      <c r="B30" s="25">
        <v>98995.7</v>
      </c>
      <c r="C30" s="3">
        <v>116741.53810999999</v>
      </c>
      <c r="D30" s="3">
        <v>116196.36444</v>
      </c>
      <c r="E30" s="3">
        <f t="shared" si="0"/>
        <v>17.375163204058367</v>
      </c>
      <c r="F30" s="4">
        <f t="shared" si="1"/>
        <v>-0.46699202257066474</v>
      </c>
      <c r="G30" s="3">
        <f t="shared" si="2"/>
        <v>99.533007977429335</v>
      </c>
      <c r="H30" s="29"/>
    </row>
    <row r="31" spans="1:8" s="5" customFormat="1" ht="45.75" customHeight="1" thickBot="1" x14ac:dyDescent="0.3">
      <c r="A31" s="17" t="s">
        <v>18</v>
      </c>
      <c r="B31" s="27">
        <v>59413.843399999998</v>
      </c>
      <c r="C31" s="8">
        <v>70733.959610000005</v>
      </c>
      <c r="D31" s="8">
        <v>70733.959610000005</v>
      </c>
      <c r="E31" s="8">
        <f t="shared" si="0"/>
        <v>19.052994322868557</v>
      </c>
      <c r="F31" s="9">
        <f t="shared" si="1"/>
        <v>0</v>
      </c>
      <c r="G31" s="8">
        <f t="shared" si="2"/>
        <v>100</v>
      </c>
      <c r="H31" s="30"/>
    </row>
    <row r="32" spans="1:8" ht="16.5" thickBot="1" x14ac:dyDescent="0.3">
      <c r="A32" s="18" t="s">
        <v>19</v>
      </c>
      <c r="B32" s="10">
        <f>SUM(B6:B31)</f>
        <v>637981.3250699999</v>
      </c>
      <c r="C32" s="10">
        <f>SUM(C6:C31)</f>
        <v>716931.34053000004</v>
      </c>
      <c r="D32" s="10">
        <f>SUM(D6:D31)</f>
        <v>697758.84182000009</v>
      </c>
      <c r="E32" s="11">
        <f>D32/B32*100-100</f>
        <v>9.3697909955971426</v>
      </c>
      <c r="F32" s="12">
        <f t="shared" si="1"/>
        <v>-2.6742447464810937</v>
      </c>
      <c r="G32" s="11">
        <f t="shared" si="2"/>
        <v>97.325755253518906</v>
      </c>
      <c r="H32" s="13"/>
    </row>
  </sheetData>
  <mergeCells count="4">
    <mergeCell ref="H7:H12"/>
    <mergeCell ref="H18:H31"/>
    <mergeCell ref="H15:H16"/>
    <mergeCell ref="A1:H3"/>
  </mergeCells>
  <pageMargins left="0.25" right="0.25" top="0.75" bottom="0.75" header="0.25" footer="0.2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Шишканова Полина</cp:lastModifiedBy>
  <dcterms:created xsi:type="dcterms:W3CDTF">2021-04-12T14:52:46Z</dcterms:created>
  <dcterms:modified xsi:type="dcterms:W3CDTF">2024-04-24T09:40:47Z</dcterms:modified>
</cp:coreProperties>
</file>